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Титул" sheetId="1" r:id="rId1"/>
    <sheet name="таблица1" sheetId="2" r:id="rId2"/>
    <sheet name="таблица2" sheetId="3" r:id="rId3"/>
    <sheet name="таблица3" sheetId="4" r:id="rId4"/>
    <sheet name="таблица4" sheetId="5" r:id="rId5"/>
    <sheet name="таблица5" sheetId="6" r:id="rId6"/>
  </sheets>
  <calcPr calcId="145621" refMode="R1C1"/>
</workbook>
</file>

<file path=xl/calcChain.xml><?xml version="1.0" encoding="utf-8"?>
<calcChain xmlns="http://schemas.openxmlformats.org/spreadsheetml/2006/main">
  <c r="H4" i="5" l="1"/>
  <c r="H13" i="4"/>
  <c r="H20" i="3"/>
  <c r="H8" i="3"/>
  <c r="H27" i="3" s="1"/>
  <c r="H13" i="2"/>
  <c r="H8" i="2"/>
  <c r="H23" i="2" s="1"/>
  <c r="J20" i="3"/>
  <c r="J8" i="3"/>
  <c r="J27" i="4"/>
  <c r="H27" i="4"/>
  <c r="H22" i="5" s="1"/>
  <c r="H23" i="5" s="1"/>
  <c r="J4" i="5"/>
  <c r="J16" i="4"/>
  <c r="H16" i="4"/>
  <c r="J15" i="4"/>
  <c r="H15" i="4"/>
  <c r="J13" i="4"/>
  <c r="J8" i="2"/>
  <c r="J13" i="2"/>
  <c r="H28" i="3" l="1"/>
  <c r="J23" i="2"/>
  <c r="J22" i="5"/>
  <c r="J23" i="5" s="1"/>
  <c r="J27" i="3"/>
  <c r="J28" i="3" s="1"/>
  <c r="H25" i="5"/>
  <c r="J25" i="5" l="1"/>
</calcChain>
</file>

<file path=xl/comments1.xml><?xml version="1.0" encoding="utf-8"?>
<comments xmlns="http://schemas.openxmlformats.org/spreadsheetml/2006/main">
  <authors>
    <author>Home</author>
  </authors>
  <commentList>
    <comment ref="B10" authorId="0">
      <text>
        <r>
          <rPr>
            <b/>
            <sz val="8"/>
            <color indexed="81"/>
            <rFont val="Tahoma"/>
            <family val="2"/>
            <charset val="204"/>
          </rPr>
          <t>Home: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<sst xmlns="http://schemas.openxmlformats.org/spreadsheetml/2006/main" count="430" uniqueCount="287">
  <si>
    <t>БУХГАЛТЕРИЯ   БАЛАНСИ - 1- сонли шакл</t>
  </si>
  <si>
    <t>БУХГАЛТЕРСКИЙ БАЛАНС - форма № 1</t>
  </si>
  <si>
    <t>Кодлар
Коды</t>
  </si>
  <si>
    <t>БҲУТ бўйича 1 - шакл
Форма №1 по ОКУД</t>
  </si>
  <si>
    <t>О 710001</t>
  </si>
  <si>
    <t>Корхона, ташкилот</t>
  </si>
  <si>
    <t>"Аския дехкон бозори" АО</t>
  </si>
  <si>
    <t>КТУТ бўйича</t>
  </si>
  <si>
    <t>01574306</t>
  </si>
  <si>
    <t>Предприятие, организация</t>
  </si>
  <si>
    <t>по ОКПО</t>
  </si>
  <si>
    <t>Тармоқ (фаолият тури)</t>
  </si>
  <si>
    <t>Оказание услуг</t>
  </si>
  <si>
    <t>ХХТУТ бўйича</t>
  </si>
  <si>
    <t>Отрасль (вид деятельности)</t>
  </si>
  <si>
    <t>по ОКЭД</t>
  </si>
  <si>
    <t>Ташкилий - ҳуқуқий шакли</t>
  </si>
  <si>
    <t/>
  </si>
  <si>
    <t>ТҲШТ бўйича</t>
  </si>
  <si>
    <t>1150</t>
  </si>
  <si>
    <t>Организационно - правовая форма</t>
  </si>
  <si>
    <t>по КОПФ</t>
  </si>
  <si>
    <t>Мулкчилик шакли</t>
  </si>
  <si>
    <t>Акциядорлик жамияти</t>
  </si>
  <si>
    <t>МШТ бўйича</t>
  </si>
  <si>
    <t>144</t>
  </si>
  <si>
    <t>Форма собственности</t>
  </si>
  <si>
    <t>по КФС</t>
  </si>
  <si>
    <t>Вазирлик, идора ва бошқалар</t>
  </si>
  <si>
    <t xml:space="preserve">Тошкент шаҳар хокимлиги Муниципал активларни бошқариш маркази
</t>
  </si>
  <si>
    <t>ДБИБТ бўйича</t>
  </si>
  <si>
    <t>01006</t>
  </si>
  <si>
    <t>Министерства, ведомства и другие</t>
  </si>
  <si>
    <t>по СООГУ</t>
  </si>
  <si>
    <t>Солиқ тўловчининг индентификацион рақами</t>
  </si>
  <si>
    <t>СТИР</t>
  </si>
  <si>
    <t>200637919</t>
  </si>
  <si>
    <t>Индентификационный номер налогоплательщика</t>
  </si>
  <si>
    <t>ИНН</t>
  </si>
  <si>
    <t>Ҳудуд</t>
  </si>
  <si>
    <t>МҲОБТ</t>
  </si>
  <si>
    <t>1726287</t>
  </si>
  <si>
    <t>Территория</t>
  </si>
  <si>
    <t>СОАТО</t>
  </si>
  <si>
    <t>Манзил</t>
  </si>
  <si>
    <t>Тошкент ш., Яккасарой тумани У.Носир кучаси 52а</t>
  </si>
  <si>
    <t>Жўнатилган сана</t>
  </si>
  <si>
    <t>Адрес</t>
  </si>
  <si>
    <t>Дата высылки</t>
  </si>
  <si>
    <t>Ўлчов бирлиги:           минг сўм.</t>
  </si>
  <si>
    <t>Қабул қилинган сана</t>
  </si>
  <si>
    <t>Единица измерения:   тыс.сум.</t>
  </si>
  <si>
    <t>Дата получения</t>
  </si>
  <si>
    <t>Тақдим қилинган сана</t>
  </si>
  <si>
    <t>Срок представления</t>
  </si>
  <si>
    <t>Приложение № 1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</si>
  <si>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</si>
  <si>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</si>
  <si>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</si>
  <si>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Кўрсаткичларнинг номи
Наименование показателя</t>
  </si>
  <si>
    <t>Сатр
коди
№ стр</t>
  </si>
  <si>
    <t>Ҳисобот йили 
бошига
На начало отчет- 
ного периода</t>
  </si>
  <si>
    <t>Ҳисобот даври охирига
На конец отчетного периода</t>
  </si>
  <si>
    <t>2</t>
  </si>
  <si>
    <t>3</t>
  </si>
  <si>
    <t>4</t>
  </si>
  <si>
    <t>АКТИВ</t>
  </si>
  <si>
    <t>I. Узоқ муддатли активлар
Долгосрочные активы</t>
  </si>
  <si>
    <t>Асосий воситалар:
Основные средства:</t>
  </si>
  <si>
    <t>Бошланғич (қайта тиклаш) қиймат (0100, 0300)
По первоначальной (восстановительной) стоимости (0100, 0300)</t>
  </si>
  <si>
    <t>010</t>
  </si>
  <si>
    <t>Эскириш суммаси (0200)
Сумма износ (0200)</t>
  </si>
  <si>
    <t>011</t>
  </si>
  <si>
    <t>Қолдиқ (баланс) қиймати (сатр. 010-011)
Остаточная (балансовая) стоимость (стр. 010-011)</t>
  </si>
  <si>
    <t>012</t>
  </si>
  <si>
    <t>Номоддий активлар:
Нематериальные активы:</t>
  </si>
  <si>
    <t>Бошланғич  қиймат (0400)
Первоначальная стоимости (0400)</t>
  </si>
  <si>
    <t>020</t>
  </si>
  <si>
    <t>Амортизация суммаси (0500)
Сумма амортизации  (0500)</t>
  </si>
  <si>
    <t>021</t>
  </si>
  <si>
    <t>Қолдиқ (баланс) қиймати (сатр. 020-021)
Остаточная (балансовая) стоимость (стр. 020-021)</t>
  </si>
  <si>
    <t>022</t>
  </si>
  <si>
    <t>Узоқ муддати инвестициялар, жами (сатр.040+050+060+070+080),
шу жумладан:
Долгосрочные инвестиции, всего (стр.040+050+060+070+080),
в том числе:</t>
  </si>
  <si>
    <t>030</t>
  </si>
  <si>
    <t>Қимматли қоғозлар (0610)
Ценные бумаги (0610)</t>
  </si>
  <si>
    <t>040</t>
  </si>
  <si>
    <t>Шуъба хўжалик жамиятларига инвестициялар (0620)
Инвестиции в дочерние хозяйственные общества (0620)</t>
  </si>
  <si>
    <t>050</t>
  </si>
  <si>
    <t>Қарам хўжалик жамиятларига инвестициялар (0630)
Инвестиции в зависимые хозяйственные общества (0630)</t>
  </si>
  <si>
    <t>060</t>
  </si>
  <si>
    <t>Чет эл капитали мавжуд бўлган кохорналарга инвестициялар (0640) 
Инвестиции в предприятия с иностранным капиталом (0640)</t>
  </si>
  <si>
    <t>070</t>
  </si>
  <si>
    <t>Бошқа узоқ муддатли инвестициялар (0690)
Прочие долгосрочные инвестиции (0690)</t>
  </si>
  <si>
    <t>080</t>
  </si>
  <si>
    <t>Ўрнатиладиган асбоб-ускуналар (0700)
Оборудование к установке (0700)</t>
  </si>
  <si>
    <t>090</t>
  </si>
  <si>
    <t>Капитал қўйилмалар (0800)
Капитальные вложения (0800)</t>
  </si>
  <si>
    <t>100</t>
  </si>
  <si>
    <t>Узоқ муддати дебиторлик қарзлари (0910, 0920, 0930, 0940)
Долгосрочная дебиторская задолженность (0910, 0920, 0930, 0940)</t>
  </si>
  <si>
    <t>110</t>
  </si>
  <si>
    <t>Узоқ муддати кечиктирилган харажатлар (0950, 0960, 0990)
Долгосрочные отсроченные расходы (0950, 0960, 0990)</t>
  </si>
  <si>
    <t>120</t>
  </si>
  <si>
    <t>I бўлим бўйича жами (сатр. 012+022+030+090+100+110+120)
Итого по разделу I (стр. 012+022+030+090+100+110+120)</t>
  </si>
  <si>
    <t>130</t>
  </si>
  <si>
    <t>II. Жорий активлари
   Текущие активы</t>
  </si>
  <si>
    <t>Товар-моддий захирлари, жами (сатр. 150+160+170+180), шу
жумладан:
Товарно-материальные запасы, всего (стр. 150+160+170+180), в том
числе:</t>
  </si>
  <si>
    <t>140</t>
  </si>
  <si>
    <t>Ишлаб чиқариш захиралари (1000, 1100, 1500, 1600)
Производственные запасы (1000, 1100, 1500, 1600)</t>
  </si>
  <si>
    <t>150</t>
  </si>
  <si>
    <t>Тугалланмаган ишлаб чиқариш (2000, 2100, 2300, 2700)
Незавершенное производство (2000, 2100, 2300, 2700)</t>
  </si>
  <si>
    <t>160</t>
  </si>
  <si>
    <t>Ҳисобот йили 
бошига
На начало отчетного периода</t>
  </si>
  <si>
    <t>1</t>
  </si>
  <si>
    <t>Тайер маҳсулот (2800)
Готовая продукция (2800)</t>
  </si>
  <si>
    <t>170</t>
  </si>
  <si>
    <t>Товарлар (2900 дан 2980 нинг айирмаси)
Товары (2900 за минусом 2980)</t>
  </si>
  <si>
    <t>180</t>
  </si>
  <si>
    <t>Келгуси давр харажатлари (3100)
Расходы будущих периодов (3100)</t>
  </si>
  <si>
    <t>190</t>
  </si>
  <si>
    <t>Кечиктирилган харажатлар (3200)
Отсроченные расходы (3200)</t>
  </si>
  <si>
    <t>200</t>
  </si>
  <si>
    <t>Дебиторлар, жами
(220+240+250+260+270+280+290+300+310)
Дебиторы всего:
(стр. 220+240+250+260+270+280+290+300+310)</t>
  </si>
  <si>
    <t>210</t>
  </si>
  <si>
    <t>шундан: муддати ўтган 
из нее: просроченная</t>
  </si>
  <si>
    <t>211</t>
  </si>
  <si>
    <t>Харидор ва буюртмачиларнинг қарзи (4000 дан 4900 нинг айирмаси)
Задолженность покупателей и заказчиков (4000 за минусом 4900)</t>
  </si>
  <si>
    <t>220</t>
  </si>
  <si>
    <t>Ажратилган бўлинмаларнинг қарзи (4110)
Задолженность обособленных подразелений (4110)</t>
  </si>
  <si>
    <t>230</t>
  </si>
  <si>
    <t>Шуъба ва карам хўжалик жамиятларнинг қарзи (4120)
Задолженность дочерних и зависимых обществ (4120)</t>
  </si>
  <si>
    <t>240</t>
  </si>
  <si>
    <t>Ходимларга берилган бўнаклар (4200)
Авансы, выданные пресоналу (4200)</t>
  </si>
  <si>
    <t>250</t>
  </si>
  <si>
    <t>Мол етказиб берувчилар ва  пудратчиларга берилган бўнаклар (4300)
Авансы, выданные поставщикам и подрядчикам (4300)</t>
  </si>
  <si>
    <t>260</t>
  </si>
  <si>
    <t>Бюджетга солиқ ва йиғимлар бўйича бўнак тўловлар (4400)
Авансовые платежи по налогам и сборам в бюджет (4400)</t>
  </si>
  <si>
    <t>270</t>
  </si>
  <si>
    <t>Мақсадли давлат жамғармалари ва суғурталар бўйича бўнак
тўловлари (4500)
Авансовые платежи в государственные целевые фонды и по
страхованию (4500)</t>
  </si>
  <si>
    <t>280</t>
  </si>
  <si>
    <t>Таъсисчиларнинг устав капиталига улушлаб бўйича қарзи (4600)
Задолженность учредителей по вкладам в уставной капитал (4600)</t>
  </si>
  <si>
    <t>290</t>
  </si>
  <si>
    <t>Ходимларнинг бошқа операциялар бўйича қарзи (4700)
Задолженность персонала по прочим операциям (4700)</t>
  </si>
  <si>
    <t>300</t>
  </si>
  <si>
    <t>Бошқа дебиторлик қарзлари (4800)
Прочие дебиторские задолженности (4800)</t>
  </si>
  <si>
    <t>310</t>
  </si>
  <si>
    <t>Пул маблағлари, жами (сатр. 330+340+350+360) шу жумладан:
Денежные средства, всего (стр. 330+340+350+360), в том числе:</t>
  </si>
  <si>
    <t>320</t>
  </si>
  <si>
    <t>Кассадаги пул маблағлари (5000)
Денежные средства (5000)</t>
  </si>
  <si>
    <t>330</t>
  </si>
  <si>
    <t>Ҳисоблашиш счетидаги пул маблағлари (5100)
Денежные средства на расчетном счете (5100)</t>
  </si>
  <si>
    <t>340</t>
  </si>
  <si>
    <t>Чет эл валютасидаги пул маблағлари (5200)
Денежные средства в иностранной валюте (5200)</t>
  </si>
  <si>
    <t>350</t>
  </si>
  <si>
    <t>Бошқа пул маблағлари ва эквивалентлари (5500, 5600, 5700)
Прочие денежные средства (5500, 5600, 5700)</t>
  </si>
  <si>
    <t>360</t>
  </si>
  <si>
    <t>Қисқа муддати инвестициялар (5800)
Краткосрочные инвестиции (5800)</t>
  </si>
  <si>
    <t>370</t>
  </si>
  <si>
    <t>Бошқа жорий активлар (5900)
Прочие текущие активы (5900)</t>
  </si>
  <si>
    <t>380</t>
  </si>
  <si>
    <t>II бўлим бўйича жами (сатр. 140+190+200+210+230+320+370+380)
Итого по разделу II (стр. 140+190+200+210+230+320+370+380)</t>
  </si>
  <si>
    <t>390</t>
  </si>
  <si>
    <t>Баланс активи бўйича жами (сатр. 130+390)
Всего по активу баланса (стр. 130+390)</t>
  </si>
  <si>
    <t>400</t>
  </si>
  <si>
    <t>ПАССИВ</t>
  </si>
  <si>
    <t>I. Ўз маблағлари манбалари
I. Источники собственных средств</t>
  </si>
  <si>
    <t>Устав капитали (8300)
Уставной капитал (8300)</t>
  </si>
  <si>
    <t>410</t>
  </si>
  <si>
    <t>Қўшилган капитал (8400)
Добавленный капитал (8400)</t>
  </si>
  <si>
    <t>420</t>
  </si>
  <si>
    <t>Резерв капитали (8500)
Резервный капитал (8500)</t>
  </si>
  <si>
    <t>430</t>
  </si>
  <si>
    <t>Сотиб олинган хусусий акциялар (8600)
Выкупленные собственные акции (8600)</t>
  </si>
  <si>
    <t>440</t>
  </si>
  <si>
    <t>Тақсимланмаган фойда (қопланмаган зарар) (8700)
Нераспределенная прибыль (непокрытый убыток) (8700)</t>
  </si>
  <si>
    <t>450</t>
  </si>
  <si>
    <t>Мақсадли тушумлар (8800)
Целевые поступления (8800)</t>
  </si>
  <si>
    <t>460</t>
  </si>
  <si>
    <t>Келгуси давр харажатлари ва тўловлари учун захиралар (8900)
Резервы предстоящих расходов и платежей (8900)</t>
  </si>
  <si>
    <t>470</t>
  </si>
  <si>
    <t>I бўлим бўйича жами (сатр.410+420+430+440+450+460+470)
Итого по разделу I (стр.410+420+430+440+450+460+470)</t>
  </si>
  <si>
    <t>480</t>
  </si>
  <si>
    <t>II. Мажбуриятлар
II. Обязательства</t>
  </si>
  <si>
    <t>Узоқ муддатли мажбуриятлар, жами
(сатр. 500+510+520+530+540+550+560+570+580+590)
Долгосрочные обязательства, всего
(стр. 500+510+520+530+540+550+560+570+580+590)</t>
  </si>
  <si>
    <t>490</t>
  </si>
  <si>
    <t>шу жумладан: узоқ муддатли кредиторлик қарзлари
(сатр. 500+520+540+560+590)
в том числе: долгосрочная кредиторская задолженность
(стр. 500+520+540+560+590)</t>
  </si>
  <si>
    <t>491</t>
  </si>
  <si>
    <t>Мол етказиб берувчилар ва пудратчиларга узоқ муддатли қарз (7000)
Долгосрочная задолженность поставщикам и подрядчикам (7000)</t>
  </si>
  <si>
    <t>500</t>
  </si>
  <si>
    <t>Ажратилган бўлинмаларга узоқ муддатли қарз (7110)
Долгосрочнная задолженность обособленным подразделениями (7110)</t>
  </si>
  <si>
    <t>510</t>
  </si>
  <si>
    <t>Шуъба ва қарам хўжалик жамиятларига узоқ муддатли қарз (7120)
Долгосрочная задолженность дочерним и зависимым хозяйственным обществам (7120)</t>
  </si>
  <si>
    <t>520</t>
  </si>
  <si>
    <t>Узоқ муддатли кечиктирилган даромадлар (7210, 7220, 7230)
Долгосрочные отсроченные доходы (7210, 7220, 7230)</t>
  </si>
  <si>
    <t>530</t>
  </si>
  <si>
    <t>Солиқ ва мажбурий тўловлар бўйича узоқ муддатли кечиктирилган
мажбуриятлар (7240)
Долгосрочные отсроченные обязательства по налогам и
обязательным платежам (7240)</t>
  </si>
  <si>
    <t>540</t>
  </si>
  <si>
    <t>Бошқа узоқ муддатли кечиктирилган мажбуриятлар (7250, 7290)
Прочие долгосрочные отсроченные обязательства (7250, 7290)</t>
  </si>
  <si>
    <t>550</t>
  </si>
  <si>
    <t>Харидорлар ва буюртмачилардан олинган бўнаклар (7300)
Авансы, полученные от покупателей и заказчиков (7300)</t>
  </si>
  <si>
    <t>560</t>
  </si>
  <si>
    <t>Узоқ муддатли банк кредитлари (7810)
Долгосрочные банковские кредиты (7810)</t>
  </si>
  <si>
    <t>570</t>
  </si>
  <si>
    <t>Узоқ муддати қарзлар (7820, 7830, 7840)
Долгосрочные займы (7820, 7830, 7840)</t>
  </si>
  <si>
    <t>580</t>
  </si>
  <si>
    <t>Бошқа узоқ муддатли кредиторлик қарзлар (7900)
Прочие долгосрочные кредиторские задолженности (7900)</t>
  </si>
  <si>
    <t>590</t>
  </si>
  <si>
    <t>Жорий мажбуриятлар, жами
(сатр. 610+620+630+640+650+660+670+680+690+700+710+
+720+730+740+750+760)
Текущие обязательства, всего
(стр. 610+620+630+640+650+660+670+680+690+700+710+
+720+730+740+750+760)</t>
  </si>
  <si>
    <t>600</t>
  </si>
  <si>
    <t>шу жуладан: жорий кредиторлик қарзлари
(сатр. 610+630+650+670+680+690+700+710+720+760)
в том числе: текущая кредиторская задолженность
(стр. 610+630+650+670+680+690+700+710+720+760)</t>
  </si>
  <si>
    <t>601</t>
  </si>
  <si>
    <t>шундан: муддати ўтган жорий кредиторлик қарзлари
из нее: просроченная текущая кредиторская задолженность</t>
  </si>
  <si>
    <t>602</t>
  </si>
  <si>
    <t>Мол етказиб берувчилар ва пудратчиларга қарз (6000)
Задолженность поставщикам и подрядчикам (6000)</t>
  </si>
  <si>
    <t>610</t>
  </si>
  <si>
    <t>Ажратилган бўлинмаларга қарз (6110)
Задолженность обособленным подразделениям (6110)</t>
  </si>
  <si>
    <t>620</t>
  </si>
  <si>
    <t>Шуъба ва қарам хўжалик жамиятларга қарз (6120)
Задолженность дочерними и зависимыми хозяйственными
обществам (6120)</t>
  </si>
  <si>
    <t>630</t>
  </si>
  <si>
    <t>Кечиктирилган даромадлар (6210, 6220, 6230)
Отсроенные доходы (6210, 6220, 6230)</t>
  </si>
  <si>
    <t>640</t>
  </si>
  <si>
    <t>Солиқ ва мажбурий тўловлар бўйича кечиктирилган мажбуриятлар
(6240)
Отсроченные обязательства по налогам и обязательным платежам
(6240)</t>
  </si>
  <si>
    <t>650</t>
  </si>
  <si>
    <t>Бошқа кечиктирилган мажбуриятлар (6250, 6290)
Прочие отсроченные обязательства (6250, 6290)</t>
  </si>
  <si>
    <t>660</t>
  </si>
  <si>
    <t>Олинган бўнаклар (6300)
Полученные авансы (6300)</t>
  </si>
  <si>
    <t>670</t>
  </si>
  <si>
    <t>Бюджетга тўловлар бўйича қарз (6400)
Задолженность по платежам в бюджет (6400)</t>
  </si>
  <si>
    <t>680</t>
  </si>
  <si>
    <t>Суғурталар бўйича қарз (6510)
Задолженность по страхованию (6510)</t>
  </si>
  <si>
    <t>690</t>
  </si>
  <si>
    <t>Мақсадли давлат жамғармаларига тўловлар бўйича қарз (6520)
Задолженность по платежам в государственные целевые фонды (6520)</t>
  </si>
  <si>
    <t>700</t>
  </si>
  <si>
    <t>Таъсисчиларга бўлган қарзлар (6600)
Задолженность учредителям (6600)</t>
  </si>
  <si>
    <t>710</t>
  </si>
  <si>
    <t>Меҳнатга хақ тўлаш бўйича қарз (6700)
Задолженность по оплате труда (6700)</t>
  </si>
  <si>
    <t>720</t>
  </si>
  <si>
    <t>Қисқа муддатли банк кредитлари (6810)
Краткосрочные банковские кредиты (6810)</t>
  </si>
  <si>
    <t>730</t>
  </si>
  <si>
    <t>Қисқа муддатли қарзлар (6820, 6830, 6840)
Краткосрочные займы (6820, 6830, 6840)</t>
  </si>
  <si>
    <t>740</t>
  </si>
  <si>
    <t>Узоқ муддатли мажбуриятларнинг жорий қисми (6950)
Текущая часть долгосрочных обязательств (6950)</t>
  </si>
  <si>
    <t>750</t>
  </si>
  <si>
    <t>Бошқа кредиторлик қарзлар (6950 дан ташқари 6900)
Прочие кредиторские задолженности (6900 кроме 6950)</t>
  </si>
  <si>
    <t>760</t>
  </si>
  <si>
    <t>II бўлим бўйича жами (сатр.490+600)
Итого по разделу II (стр. 490+600)</t>
  </si>
  <si>
    <t>770</t>
  </si>
  <si>
    <t>Баланс пассиви бўйича жами (сатр.480+770)
Всего по пассиву баланса (стр.480+770)</t>
  </si>
  <si>
    <t>БАЛАНСДАН ТАШҚАРИ СЧЕТЛАРДА</t>
  </si>
  <si>
    <t>ҲИСОБГА ОЛИНГАН ҚИММАТЛИКЛАРНИНГ</t>
  </si>
  <si>
    <t>МАВЖУДЛИГИ ТЎҒРИСИДА МАЪЛУМОТ</t>
  </si>
  <si>
    <t>СПРАВКА О НАЛИЧИИ ЦЕННОСТЕЙ,</t>
  </si>
  <si>
    <t>УЧИТЫВАЕМЫХ НА ЗАБАЛАНСОВЫХ</t>
  </si>
  <si>
    <t>СЧЕТАХ</t>
  </si>
  <si>
    <t>Қисқа муддатли ижрага олинган асосий воситалар (001)
Основные средства, полученные по краткосрочной аренде (001)</t>
  </si>
  <si>
    <t>790</t>
  </si>
  <si>
    <t>Масъул сақлашга қабул қилинган товар-моддий қимматликлар (002)
Товарно-материальные ценности. принятые на ответственное
хранение (002)</t>
  </si>
  <si>
    <t>800</t>
  </si>
  <si>
    <t>Қайта ишлашга қабул қилинган материаллар (003)
Материалы, принятые в переработку (003)</t>
  </si>
  <si>
    <t>810</t>
  </si>
  <si>
    <t>Комиссияга қабул қилинган товарлар (004)
Товары, принятые на комиссию (004)</t>
  </si>
  <si>
    <t>820</t>
  </si>
  <si>
    <t>Ўрнатиш учун қабул қилинган ускуналар (005)
Оборудование, принятое для монтажа (005)</t>
  </si>
  <si>
    <t>830</t>
  </si>
  <si>
    <t>Қатъий ҳисобот бланкалари (006)
Бланки сторогой отчетности (006)</t>
  </si>
  <si>
    <t>840</t>
  </si>
  <si>
    <t>Тўловга қобилиятсиз дебиторларнинг зарарга ҳисобдан чиқарилган
қарзи (007)
Списание в убыток задолженность неплатежеспособных дебиторов (007)</t>
  </si>
  <si>
    <t>850</t>
  </si>
  <si>
    <t>Олинган мажбурият ва тўловларнинг таъминоти (008)
Обеспечение обязательств и платежей - полученные (008)</t>
  </si>
  <si>
    <t>860</t>
  </si>
  <si>
    <t>Берилган мажбурият ва тўловларнинг таъминоти (009)
Обеспечение обязательств и платежей - выданные (009)</t>
  </si>
  <si>
    <t>870</t>
  </si>
  <si>
    <t>Узоқ муддатли ижара шартномасига асосан берилган асосий
воситачи (010)
Основные средства. сданные по договору долгосрочной аренды (010)</t>
  </si>
  <si>
    <t>880</t>
  </si>
  <si>
    <t>Ссуда шартномаси бўйича олинган мулклар (011)
Имущество, полуенное по договору ссуды (011)</t>
  </si>
  <si>
    <t>890</t>
  </si>
  <si>
    <t>Келгуси даврларда солиқ солинадиган базадан чиқариладиган 
харажатлар (012)
Расходы. исключаемые из налогооблагаемой базы следующих
периодов (012)</t>
  </si>
  <si>
    <t>900</t>
  </si>
  <si>
    <t>Вақтинчалик солиқ имтиезлари (турлари бўйича) (013)
Временные налоговые льготы (по видам) (013)</t>
  </si>
  <si>
    <t>910</t>
  </si>
  <si>
    <t>Фойдаланишдаги инвентарь ва хўжалик жиҳозлари (014)
Инвентарь и хозяйственные принадлежности в эксплуатации (014)</t>
  </si>
  <si>
    <t>920</t>
  </si>
  <si>
    <t>Раҳбар</t>
  </si>
  <si>
    <t xml:space="preserve">Бош бухгалтер                     </t>
  </si>
  <si>
    <t xml:space="preserve">                         Абдуллаев Г.</t>
  </si>
  <si>
    <t>1 апрел  2020 йилга</t>
  </si>
  <si>
    <t>на 01 апреля  2020 года</t>
  </si>
  <si>
    <t xml:space="preserve">                     Д.Мирзахмедова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</si>
</sst>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"/>
    </font>
    <font>
      <b/>
      <sz val="12"/>
      <name val="Arial"/>
      <family val="2"/>
      <charset val="204"/>
    </font>
    <font>
      <b/>
      <u/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i/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0" borderId="0" xfId="0" applyFont="1" applyBorder="1" applyAlignment="1"/>
    <xf numFmtId="0" fontId="3" fillId="0" borderId="0" xfId="0" applyFont="1" applyBorder="1" applyAlignment="1">
      <alignment vertical="center" wrapText="1"/>
    </xf>
    <xf numFmtId="16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3" fillId="0" borderId="3" xfId="0" applyFont="1" applyBorder="1" applyAlignment="1"/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wrapText="1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6" xfId="0" applyFont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1" fillId="0" borderId="7" xfId="0" applyFont="1" applyBorder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0" xfId="0" applyBorder="1"/>
    <xf numFmtId="0" fontId="5" fillId="0" borderId="6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left" wrapText="1"/>
    </xf>
    <xf numFmtId="0" fontId="11" fillId="0" borderId="0" xfId="0" applyFont="1" applyBorder="1" applyAlignment="1"/>
    <xf numFmtId="0" fontId="1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0" xfId="0" applyFont="1" applyBorder="1" applyAlignment="1">
      <alignment horizontal="right" wrapText="1"/>
    </xf>
    <xf numFmtId="0" fontId="5" fillId="0" borderId="1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1" fillId="0" borderId="12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5" xfId="0" applyFont="1" applyBorder="1" applyAlignment="1">
      <alignment wrapText="1"/>
    </xf>
    <xf numFmtId="164" fontId="16" fillId="0" borderId="12" xfId="0" applyNumberFormat="1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4" fontId="11" fillId="0" borderId="10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1" fillId="0" borderId="12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8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9" xfId="0" applyFont="1" applyBorder="1" applyAlignment="1">
      <alignment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164" fontId="15" fillId="0" borderId="12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164" fontId="16" fillId="0" borderId="12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wrapText="1"/>
    </xf>
    <xf numFmtId="0" fontId="15" fillId="0" borderId="15" xfId="0" applyFont="1" applyBorder="1" applyAlignment="1">
      <alignment wrapText="1"/>
    </xf>
    <xf numFmtId="164" fontId="15" fillId="0" borderId="12" xfId="0" applyNumberFormat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2" xfId="0" applyFont="1" applyBorder="1" applyAlignment="1">
      <alignment wrapText="1"/>
    </xf>
    <xf numFmtId="0" fontId="15" fillId="0" borderId="7" xfId="0" applyFont="1" applyBorder="1" applyAlignment="1">
      <alignment wrapText="1"/>
    </xf>
    <xf numFmtId="0" fontId="15" fillId="0" borderId="5" xfId="0" applyFont="1" applyBorder="1" applyAlignment="1">
      <alignment wrapText="1"/>
    </xf>
    <xf numFmtId="164" fontId="14" fillId="0" borderId="12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164" fontId="14" fillId="0" borderId="12" xfId="0" applyNumberFormat="1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164" fontId="11" fillId="0" borderId="12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64" fontId="11" fillId="2" borderId="12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wrapText="1"/>
    </xf>
    <xf numFmtId="0" fontId="11" fillId="0" borderId="15" xfId="0" applyFont="1" applyFill="1" applyBorder="1" applyAlignment="1">
      <alignment wrapText="1"/>
    </xf>
    <xf numFmtId="0" fontId="11" fillId="0" borderId="12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164" fontId="5" fillId="0" borderId="12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164" fontId="16" fillId="2" borderId="12" xfId="0" applyNumberFormat="1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47"/>
  <sheetViews>
    <sheetView tabSelected="1" topLeftCell="A7" zoomScaleSheetLayoutView="100" workbookViewId="0">
      <selection activeCell="D18" sqref="D18"/>
    </sheetView>
  </sheetViews>
  <sheetFormatPr defaultRowHeight="13.2" x14ac:dyDescent="0.25"/>
  <cols>
    <col min="1" max="1" width="3.6640625" customWidth="1"/>
    <col min="2" max="2" width="34.109375" customWidth="1"/>
    <col min="4" max="4" width="24.109375" customWidth="1"/>
    <col min="6" max="6" width="11.6640625" customWidth="1"/>
  </cols>
  <sheetData>
    <row r="1" spans="2:9" ht="12.75" customHeight="1" x14ac:dyDescent="0.25">
      <c r="E1" s="40" t="s">
        <v>55</v>
      </c>
      <c r="F1" s="40"/>
      <c r="G1" s="40"/>
      <c r="H1" s="40"/>
      <c r="I1" s="2"/>
    </row>
    <row r="2" spans="2:9" ht="12.75" customHeight="1" x14ac:dyDescent="0.25">
      <c r="E2" s="40" t="s">
        <v>56</v>
      </c>
      <c r="F2" s="40"/>
      <c r="G2" s="40"/>
      <c r="H2" s="40"/>
      <c r="I2" s="2"/>
    </row>
    <row r="3" spans="2:9" ht="12.75" customHeight="1" x14ac:dyDescent="0.25">
      <c r="E3" s="40" t="s">
        <v>57</v>
      </c>
      <c r="F3" s="40"/>
      <c r="G3" s="40"/>
      <c r="H3" s="40"/>
      <c r="I3" s="2"/>
    </row>
    <row r="4" spans="2:9" ht="12.75" customHeight="1" x14ac:dyDescent="0.25">
      <c r="E4" s="40" t="s">
        <v>58</v>
      </c>
      <c r="F4" s="40"/>
      <c r="G4" s="40"/>
      <c r="H4" s="40"/>
      <c r="I4" s="2"/>
    </row>
    <row r="10" spans="2:9" ht="15.6" x14ac:dyDescent="0.25">
      <c r="B10" s="35" t="s">
        <v>0</v>
      </c>
      <c r="C10" s="35"/>
      <c r="D10" s="35"/>
      <c r="E10" s="35"/>
      <c r="F10" s="35"/>
      <c r="G10" s="35"/>
      <c r="H10" s="35"/>
    </row>
    <row r="11" spans="2:9" ht="15.6" x14ac:dyDescent="0.25">
      <c r="B11" s="35" t="s">
        <v>1</v>
      </c>
      <c r="C11" s="35"/>
      <c r="D11" s="35"/>
      <c r="E11" s="35"/>
      <c r="F11" s="35"/>
      <c r="G11" s="35"/>
      <c r="H11" s="35"/>
    </row>
    <row r="12" spans="2:9" ht="15.6" x14ac:dyDescent="0.25">
      <c r="B12" s="36" t="s">
        <v>284</v>
      </c>
      <c r="C12" s="36"/>
      <c r="D12" s="36"/>
      <c r="E12" s="36"/>
      <c r="F12" s="36"/>
      <c r="G12" s="36"/>
      <c r="H12" s="36"/>
    </row>
    <row r="13" spans="2:9" ht="15.6" x14ac:dyDescent="0.25">
      <c r="B13" s="36" t="s">
        <v>285</v>
      </c>
      <c r="C13" s="36"/>
      <c r="D13" s="36"/>
      <c r="E13" s="36"/>
      <c r="F13" s="36"/>
      <c r="G13" s="36"/>
      <c r="H13" s="36"/>
    </row>
    <row r="14" spans="2:9" ht="8.25" customHeight="1" x14ac:dyDescent="0.25">
      <c r="B14" s="1"/>
      <c r="C14" s="1"/>
      <c r="D14" s="1"/>
      <c r="E14" s="1"/>
      <c r="F14" s="1"/>
      <c r="G14" s="1"/>
      <c r="H14" s="1"/>
    </row>
    <row r="15" spans="2:9" ht="8.25" customHeight="1" x14ac:dyDescent="0.25">
      <c r="B15" s="19"/>
      <c r="C15" s="19"/>
      <c r="D15" s="19"/>
      <c r="E15" s="19"/>
      <c r="F15" s="19"/>
      <c r="G15" s="41" t="s">
        <v>2</v>
      </c>
      <c r="H15" s="42"/>
    </row>
    <row r="16" spans="2:9" ht="16.5" customHeight="1" x14ac:dyDescent="0.25">
      <c r="B16" s="19"/>
      <c r="C16" s="19"/>
      <c r="D16" s="19"/>
      <c r="E16" s="19"/>
      <c r="F16" s="19"/>
      <c r="G16" s="43"/>
      <c r="H16" s="44"/>
    </row>
    <row r="17" spans="2:8" x14ac:dyDescent="0.25">
      <c r="B17" s="19"/>
      <c r="C17" s="19"/>
      <c r="D17" s="19"/>
      <c r="E17" s="45" t="s">
        <v>3</v>
      </c>
      <c r="F17" s="45"/>
      <c r="G17" s="46" t="s">
        <v>4</v>
      </c>
      <c r="H17" s="47"/>
    </row>
    <row r="18" spans="2:8" x14ac:dyDescent="0.25">
      <c r="B18" s="19"/>
      <c r="C18" s="19"/>
      <c r="D18" s="19"/>
      <c r="E18" s="19"/>
      <c r="F18" s="19"/>
      <c r="G18" s="19"/>
      <c r="H18" s="19"/>
    </row>
    <row r="19" spans="2:8" ht="15.75" customHeight="1" x14ac:dyDescent="0.25">
      <c r="B19" s="19" t="s">
        <v>5</v>
      </c>
      <c r="C19" s="29" t="s">
        <v>6</v>
      </c>
      <c r="D19" s="29"/>
      <c r="E19" s="30" t="s">
        <v>7</v>
      </c>
      <c r="F19" s="30"/>
      <c r="G19" s="31" t="s">
        <v>8</v>
      </c>
      <c r="H19" s="32"/>
    </row>
    <row r="20" spans="2:8" ht="15.75" customHeight="1" x14ac:dyDescent="0.25">
      <c r="B20" s="20" t="s">
        <v>9</v>
      </c>
      <c r="C20" s="29"/>
      <c r="D20" s="29"/>
      <c r="E20" s="30" t="s">
        <v>10</v>
      </c>
      <c r="F20" s="30"/>
      <c r="G20" s="33"/>
      <c r="H20" s="34"/>
    </row>
    <row r="21" spans="2:8" ht="10.5" customHeight="1" x14ac:dyDescent="0.25">
      <c r="B21" s="19"/>
      <c r="C21" s="19"/>
      <c r="D21" s="19"/>
      <c r="E21" s="19"/>
      <c r="F21" s="19"/>
      <c r="G21" s="19"/>
      <c r="H21" s="19"/>
    </row>
    <row r="22" spans="2:8" ht="15.75" customHeight="1" x14ac:dyDescent="0.25">
      <c r="B22" s="12" t="s">
        <v>11</v>
      </c>
      <c r="C22" s="37" t="s">
        <v>12</v>
      </c>
      <c r="D22" s="37"/>
      <c r="E22" s="30" t="s">
        <v>13</v>
      </c>
      <c r="F22" s="30"/>
      <c r="G22" s="31">
        <v>68202</v>
      </c>
      <c r="H22" s="32"/>
    </row>
    <row r="23" spans="2:8" ht="15.75" customHeight="1" x14ac:dyDescent="0.25">
      <c r="B23" s="20" t="s">
        <v>14</v>
      </c>
      <c r="C23" s="37"/>
      <c r="D23" s="37"/>
      <c r="E23" s="30" t="s">
        <v>15</v>
      </c>
      <c r="F23" s="30"/>
      <c r="G23" s="33"/>
      <c r="H23" s="34"/>
    </row>
    <row r="24" spans="2:8" ht="12.75" customHeight="1" x14ac:dyDescent="0.25">
      <c r="B24" s="19"/>
      <c r="C24" s="19"/>
      <c r="D24" s="19"/>
      <c r="E24" s="19"/>
      <c r="F24" s="19"/>
      <c r="G24" s="19"/>
      <c r="H24" s="19"/>
    </row>
    <row r="25" spans="2:8" ht="15.75" customHeight="1" x14ac:dyDescent="0.25">
      <c r="B25" s="12" t="s">
        <v>16</v>
      </c>
      <c r="C25" s="37" t="s">
        <v>17</v>
      </c>
      <c r="D25" s="37"/>
      <c r="E25" s="30" t="s">
        <v>18</v>
      </c>
      <c r="F25" s="30"/>
      <c r="G25" s="31" t="s">
        <v>19</v>
      </c>
      <c r="H25" s="32"/>
    </row>
    <row r="26" spans="2:8" ht="15.75" customHeight="1" x14ac:dyDescent="0.25">
      <c r="B26" s="20" t="s">
        <v>20</v>
      </c>
      <c r="C26" s="37"/>
      <c r="D26" s="37"/>
      <c r="E26" s="30" t="s">
        <v>21</v>
      </c>
      <c r="F26" s="30"/>
      <c r="G26" s="33"/>
      <c r="H26" s="34"/>
    </row>
    <row r="27" spans="2:8" ht="8.25" customHeight="1" x14ac:dyDescent="0.25">
      <c r="B27" s="19"/>
      <c r="C27" s="19"/>
      <c r="D27" s="19"/>
      <c r="E27" s="19"/>
      <c r="F27" s="19"/>
      <c r="G27" s="19"/>
      <c r="H27" s="19"/>
    </row>
    <row r="28" spans="2:8" ht="15.75" customHeight="1" x14ac:dyDescent="0.25">
      <c r="B28" s="12" t="s">
        <v>22</v>
      </c>
      <c r="C28" s="37" t="s">
        <v>23</v>
      </c>
      <c r="D28" s="37"/>
      <c r="E28" s="30" t="s">
        <v>24</v>
      </c>
      <c r="F28" s="30"/>
      <c r="G28" s="31" t="s">
        <v>25</v>
      </c>
      <c r="H28" s="32"/>
    </row>
    <row r="29" spans="2:8" ht="15.75" customHeight="1" x14ac:dyDescent="0.25">
      <c r="B29" s="20" t="s">
        <v>26</v>
      </c>
      <c r="C29" s="37"/>
      <c r="D29" s="37"/>
      <c r="E29" s="30" t="s">
        <v>27</v>
      </c>
      <c r="F29" s="30"/>
      <c r="G29" s="33"/>
      <c r="H29" s="34"/>
    </row>
    <row r="30" spans="2:8" ht="15.75" customHeight="1" x14ac:dyDescent="0.25">
      <c r="B30" s="19"/>
      <c r="C30" s="19"/>
      <c r="D30" s="19"/>
      <c r="E30" s="19"/>
      <c r="F30" s="19"/>
      <c r="G30" s="19"/>
      <c r="H30" s="19"/>
    </row>
    <row r="31" spans="2:8" ht="15.75" customHeight="1" x14ac:dyDescent="0.25">
      <c r="B31" s="21" t="s">
        <v>28</v>
      </c>
      <c r="C31" s="37" t="s">
        <v>29</v>
      </c>
      <c r="D31" s="37"/>
      <c r="E31" s="30" t="s">
        <v>30</v>
      </c>
      <c r="F31" s="30"/>
      <c r="G31" s="31" t="s">
        <v>31</v>
      </c>
      <c r="H31" s="32"/>
    </row>
    <row r="32" spans="2:8" ht="15.75" customHeight="1" x14ac:dyDescent="0.25">
      <c r="B32" s="20" t="s">
        <v>32</v>
      </c>
      <c r="C32" s="37"/>
      <c r="D32" s="37"/>
      <c r="E32" s="30" t="s">
        <v>33</v>
      </c>
      <c r="F32" s="30"/>
      <c r="G32" s="33"/>
      <c r="H32" s="34"/>
    </row>
    <row r="33" spans="2:8" ht="11.25" customHeight="1" x14ac:dyDescent="0.25">
      <c r="B33" s="19"/>
      <c r="C33" s="19"/>
      <c r="D33" s="19"/>
      <c r="E33" s="19"/>
      <c r="F33" s="19"/>
      <c r="G33" s="19"/>
      <c r="H33" s="19"/>
    </row>
    <row r="34" spans="2:8" ht="15.75" customHeight="1" x14ac:dyDescent="0.25">
      <c r="B34" s="38" t="s">
        <v>34</v>
      </c>
      <c r="C34" s="38"/>
      <c r="D34" s="19"/>
      <c r="E34" s="30" t="s">
        <v>35</v>
      </c>
      <c r="F34" s="30"/>
      <c r="G34" s="31" t="s">
        <v>36</v>
      </c>
      <c r="H34" s="32"/>
    </row>
    <row r="35" spans="2:8" ht="15.75" customHeight="1" x14ac:dyDescent="0.25">
      <c r="B35" s="39" t="s">
        <v>37</v>
      </c>
      <c r="C35" s="39"/>
      <c r="D35" s="19"/>
      <c r="E35" s="30" t="s">
        <v>38</v>
      </c>
      <c r="F35" s="30"/>
      <c r="G35" s="33"/>
      <c r="H35" s="34"/>
    </row>
    <row r="36" spans="2:8" ht="10.5" customHeight="1" x14ac:dyDescent="0.25">
      <c r="B36" s="19"/>
      <c r="C36" s="19"/>
      <c r="D36" s="19"/>
      <c r="E36" s="19"/>
      <c r="F36" s="19"/>
      <c r="G36" s="19"/>
      <c r="H36" s="19"/>
    </row>
    <row r="37" spans="2:8" ht="15.75" customHeight="1" x14ac:dyDescent="0.25">
      <c r="B37" s="19" t="s">
        <v>39</v>
      </c>
      <c r="C37" s="37" t="s">
        <v>17</v>
      </c>
      <c r="D37" s="37"/>
      <c r="E37" s="30" t="s">
        <v>40</v>
      </c>
      <c r="F37" s="30"/>
      <c r="G37" s="31" t="s">
        <v>41</v>
      </c>
      <c r="H37" s="32"/>
    </row>
    <row r="38" spans="2:8" ht="12.75" customHeight="1" x14ac:dyDescent="0.25">
      <c r="B38" s="20" t="s">
        <v>42</v>
      </c>
      <c r="C38" s="37"/>
      <c r="D38" s="37"/>
      <c r="E38" s="30" t="s">
        <v>43</v>
      </c>
      <c r="F38" s="30"/>
      <c r="G38" s="33"/>
      <c r="H38" s="34"/>
    </row>
    <row r="39" spans="2:8" ht="9" customHeight="1" x14ac:dyDescent="0.25">
      <c r="B39" s="19"/>
      <c r="C39" s="19"/>
      <c r="D39" s="19"/>
      <c r="E39" s="19"/>
      <c r="F39" s="19"/>
      <c r="G39" s="19"/>
      <c r="H39" s="19"/>
    </row>
    <row r="40" spans="2:8" ht="10.5" customHeight="1" x14ac:dyDescent="0.25">
      <c r="B40" s="19" t="s">
        <v>44</v>
      </c>
      <c r="C40" s="37" t="s">
        <v>45</v>
      </c>
      <c r="D40" s="37"/>
      <c r="E40" s="30" t="s">
        <v>46</v>
      </c>
      <c r="F40" s="30"/>
      <c r="G40" s="31" t="s">
        <v>17</v>
      </c>
      <c r="H40" s="32"/>
    </row>
    <row r="41" spans="2:8" ht="15.75" customHeight="1" x14ac:dyDescent="0.25">
      <c r="B41" s="20" t="s">
        <v>47</v>
      </c>
      <c r="C41" s="37"/>
      <c r="D41" s="37"/>
      <c r="E41" s="30" t="s">
        <v>48</v>
      </c>
      <c r="F41" s="30"/>
      <c r="G41" s="33"/>
      <c r="H41" s="34"/>
    </row>
    <row r="42" spans="2:8" ht="9.75" customHeight="1" x14ac:dyDescent="0.25">
      <c r="B42" s="19"/>
      <c r="C42" s="19"/>
      <c r="D42" s="19"/>
      <c r="E42" s="19"/>
      <c r="F42" s="19"/>
      <c r="G42" s="23" t="s">
        <v>17</v>
      </c>
      <c r="H42" s="23" t="s">
        <v>17</v>
      </c>
    </row>
    <row r="43" spans="2:8" ht="15.75" customHeight="1" x14ac:dyDescent="0.25">
      <c r="B43" s="22" t="s">
        <v>49</v>
      </c>
      <c r="C43" s="19"/>
      <c r="D43" s="19"/>
      <c r="E43" s="30" t="s">
        <v>50</v>
      </c>
      <c r="F43" s="30"/>
      <c r="G43" s="31" t="s">
        <v>17</v>
      </c>
      <c r="H43" s="32"/>
    </row>
    <row r="44" spans="2:8" ht="12.75" customHeight="1" x14ac:dyDescent="0.25">
      <c r="B44" s="20" t="s">
        <v>51</v>
      </c>
      <c r="C44" s="19"/>
      <c r="D44" s="19"/>
      <c r="E44" s="30" t="s">
        <v>52</v>
      </c>
      <c r="F44" s="30"/>
      <c r="G44" s="33"/>
      <c r="H44" s="34"/>
    </row>
    <row r="45" spans="2:8" ht="9.75" customHeight="1" x14ac:dyDescent="0.25">
      <c r="B45" s="19"/>
      <c r="C45" s="19"/>
      <c r="D45" s="19"/>
      <c r="E45" s="19"/>
      <c r="F45" s="19"/>
      <c r="G45" s="23" t="s">
        <v>17</v>
      </c>
      <c r="H45" s="23" t="s">
        <v>17</v>
      </c>
    </row>
    <row r="46" spans="2:8" ht="15.75" customHeight="1" x14ac:dyDescent="0.25">
      <c r="B46" s="19"/>
      <c r="C46" s="19"/>
      <c r="D46" s="19"/>
      <c r="E46" s="30" t="s">
        <v>53</v>
      </c>
      <c r="F46" s="30"/>
      <c r="G46" s="31" t="s">
        <v>17</v>
      </c>
      <c r="H46" s="32"/>
    </row>
    <row r="47" spans="2:8" ht="15.75" customHeight="1" x14ac:dyDescent="0.25">
      <c r="B47" s="19"/>
      <c r="C47" s="19"/>
      <c r="D47" s="19"/>
      <c r="E47" s="30" t="s">
        <v>54</v>
      </c>
      <c r="F47" s="30"/>
      <c r="G47" s="33"/>
      <c r="H47" s="34"/>
    </row>
  </sheetData>
  <mergeCells count="50">
    <mergeCell ref="E1:H1"/>
    <mergeCell ref="E2:H2"/>
    <mergeCell ref="E3:H3"/>
    <mergeCell ref="E4:H4"/>
    <mergeCell ref="E43:F43"/>
    <mergeCell ref="G43:H44"/>
    <mergeCell ref="E44:F44"/>
    <mergeCell ref="G15:H16"/>
    <mergeCell ref="E17:F17"/>
    <mergeCell ref="G17:H17"/>
    <mergeCell ref="E46:F46"/>
    <mergeCell ref="G46:H47"/>
    <mergeCell ref="E47:F47"/>
    <mergeCell ref="C40:D41"/>
    <mergeCell ref="E40:F40"/>
    <mergeCell ref="G40:H41"/>
    <mergeCell ref="E41:F41"/>
    <mergeCell ref="C37:D38"/>
    <mergeCell ref="E37:F37"/>
    <mergeCell ref="G37:H38"/>
    <mergeCell ref="E38:F38"/>
    <mergeCell ref="B34:C34"/>
    <mergeCell ref="E34:F34"/>
    <mergeCell ref="G34:H35"/>
    <mergeCell ref="B35:C35"/>
    <mergeCell ref="E35:F35"/>
    <mergeCell ref="C31:D32"/>
    <mergeCell ref="E31:F31"/>
    <mergeCell ref="G31:H32"/>
    <mergeCell ref="E32:F32"/>
    <mergeCell ref="C28:D29"/>
    <mergeCell ref="E28:F28"/>
    <mergeCell ref="G28:H29"/>
    <mergeCell ref="E29:F29"/>
    <mergeCell ref="C25:D26"/>
    <mergeCell ref="E25:F25"/>
    <mergeCell ref="G25:H26"/>
    <mergeCell ref="E26:F26"/>
    <mergeCell ref="C22:D23"/>
    <mergeCell ref="E22:F22"/>
    <mergeCell ref="G22:H23"/>
    <mergeCell ref="E23:F23"/>
    <mergeCell ref="C19:D20"/>
    <mergeCell ref="E19:F19"/>
    <mergeCell ref="G19:H20"/>
    <mergeCell ref="E20:F20"/>
    <mergeCell ref="B10:H10"/>
    <mergeCell ref="B11:H11"/>
    <mergeCell ref="B12:H12"/>
    <mergeCell ref="B13:H13"/>
  </mergeCells>
  <phoneticPr fontId="0" type="noConversion"/>
  <pageMargins left="0.37" right="0.27" top="0.42" bottom="0.5" header="0.33" footer="0.27"/>
  <pageSetup paperSize="9" scale="77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19" zoomScaleSheetLayoutView="100" workbookViewId="0">
      <selection activeCell="H11" sqref="H11:I11"/>
    </sheetView>
  </sheetViews>
  <sheetFormatPr defaultRowHeight="13.2" x14ac:dyDescent="0.25"/>
  <cols>
    <col min="6" max="6" width="9.88671875" customWidth="1"/>
    <col min="13" max="14" width="9.109375" style="28"/>
  </cols>
  <sheetData>
    <row r="1" spans="1:14" ht="36" x14ac:dyDescent="0.25">
      <c r="A1" s="58" t="s">
        <v>59</v>
      </c>
      <c r="B1" s="59"/>
      <c r="C1" s="59"/>
      <c r="D1" s="59"/>
      <c r="E1" s="59"/>
      <c r="F1" s="59"/>
      <c r="G1" s="4" t="s">
        <v>60</v>
      </c>
      <c r="H1" s="60" t="s">
        <v>61</v>
      </c>
      <c r="I1" s="61"/>
      <c r="J1" s="60" t="s">
        <v>62</v>
      </c>
      <c r="K1" s="62"/>
    </row>
    <row r="2" spans="1:14" ht="19.5" customHeight="1" x14ac:dyDescent="0.25">
      <c r="A2" s="63">
        <v>1</v>
      </c>
      <c r="B2" s="64"/>
      <c r="C2" s="64"/>
      <c r="D2" s="64"/>
      <c r="E2" s="64"/>
      <c r="F2" s="64"/>
      <c r="G2" s="5" t="s">
        <v>63</v>
      </c>
      <c r="H2" s="63" t="s">
        <v>64</v>
      </c>
      <c r="I2" s="65"/>
      <c r="J2" s="63" t="s">
        <v>65</v>
      </c>
      <c r="K2" s="65"/>
    </row>
    <row r="3" spans="1:14" ht="22.5" customHeight="1" x14ac:dyDescent="0.25">
      <c r="A3" s="48" t="s">
        <v>66</v>
      </c>
      <c r="B3" s="49"/>
      <c r="C3" s="49"/>
      <c r="D3" s="49"/>
      <c r="E3" s="49"/>
      <c r="F3" s="50"/>
      <c r="G3" s="6" t="s">
        <v>17</v>
      </c>
      <c r="H3" s="51" t="s">
        <v>17</v>
      </c>
      <c r="I3" s="52"/>
      <c r="J3" s="51" t="s">
        <v>17</v>
      </c>
      <c r="K3" s="52"/>
      <c r="M3" s="99"/>
      <c r="N3" s="99"/>
    </row>
    <row r="4" spans="1:14" ht="24.75" customHeight="1" x14ac:dyDescent="0.25">
      <c r="A4" s="53" t="s">
        <v>67</v>
      </c>
      <c r="B4" s="54"/>
      <c r="C4" s="54"/>
      <c r="D4" s="54"/>
      <c r="E4" s="54"/>
      <c r="F4" s="55"/>
      <c r="G4" s="7" t="s">
        <v>17</v>
      </c>
      <c r="H4" s="56" t="s">
        <v>17</v>
      </c>
      <c r="I4" s="57"/>
      <c r="J4" s="56" t="s">
        <v>17</v>
      </c>
      <c r="K4" s="57"/>
      <c r="M4" s="100"/>
      <c r="N4" s="100"/>
    </row>
    <row r="5" spans="1:14" ht="24.75" customHeight="1" x14ac:dyDescent="0.25">
      <c r="A5" s="71" t="s">
        <v>68</v>
      </c>
      <c r="B5" s="72"/>
      <c r="C5" s="72"/>
      <c r="D5" s="72"/>
      <c r="E5" s="72"/>
      <c r="F5" s="73"/>
      <c r="G5" s="8" t="s">
        <v>17</v>
      </c>
      <c r="H5" s="74" t="s">
        <v>17</v>
      </c>
      <c r="I5" s="75"/>
      <c r="J5" s="74" t="s">
        <v>17</v>
      </c>
      <c r="K5" s="75"/>
      <c r="M5" s="101"/>
      <c r="N5" s="101"/>
    </row>
    <row r="6" spans="1:14" ht="24.75" customHeight="1" x14ac:dyDescent="0.25">
      <c r="A6" s="66" t="s">
        <v>69</v>
      </c>
      <c r="B6" s="67"/>
      <c r="C6" s="67"/>
      <c r="D6" s="67"/>
      <c r="E6" s="67"/>
      <c r="F6" s="68"/>
      <c r="G6" s="9" t="s">
        <v>70</v>
      </c>
      <c r="H6" s="69">
        <v>4828855.5999999996</v>
      </c>
      <c r="I6" s="70"/>
      <c r="J6" s="69">
        <v>4828855.5999999996</v>
      </c>
      <c r="K6" s="70"/>
      <c r="M6" s="102"/>
      <c r="N6" s="102"/>
    </row>
    <row r="7" spans="1:14" ht="24.75" customHeight="1" x14ac:dyDescent="0.25">
      <c r="A7" s="66" t="s">
        <v>71</v>
      </c>
      <c r="B7" s="67"/>
      <c r="C7" s="67"/>
      <c r="D7" s="67"/>
      <c r="E7" s="67"/>
      <c r="F7" s="68"/>
      <c r="G7" s="9" t="s">
        <v>72</v>
      </c>
      <c r="H7" s="69">
        <v>208000.3</v>
      </c>
      <c r="I7" s="70"/>
      <c r="J7" s="69">
        <v>246711.9</v>
      </c>
      <c r="K7" s="70"/>
      <c r="M7" s="102"/>
      <c r="N7" s="102"/>
    </row>
    <row r="8" spans="1:14" ht="24.75" customHeight="1" x14ac:dyDescent="0.25">
      <c r="A8" s="66" t="s">
        <v>73</v>
      </c>
      <c r="B8" s="67"/>
      <c r="C8" s="67"/>
      <c r="D8" s="67"/>
      <c r="E8" s="67"/>
      <c r="F8" s="68"/>
      <c r="G8" s="9" t="s">
        <v>74</v>
      </c>
      <c r="H8" s="69">
        <f>H6-H7</f>
        <v>4620855.3</v>
      </c>
      <c r="I8" s="70"/>
      <c r="J8" s="69">
        <f>J6-J7</f>
        <v>4582143.6999999993</v>
      </c>
      <c r="K8" s="70"/>
      <c r="M8" s="98"/>
      <c r="N8" s="98"/>
    </row>
    <row r="9" spans="1:14" ht="24.75" customHeight="1" x14ac:dyDescent="0.25">
      <c r="A9" s="76" t="s">
        <v>75</v>
      </c>
      <c r="B9" s="77"/>
      <c r="C9" s="77"/>
      <c r="D9" s="77"/>
      <c r="E9" s="77"/>
      <c r="F9" s="78"/>
      <c r="G9" s="10" t="s">
        <v>17</v>
      </c>
      <c r="H9" s="69" t="s">
        <v>17</v>
      </c>
      <c r="I9" s="70"/>
      <c r="J9" s="69" t="s">
        <v>17</v>
      </c>
      <c r="K9" s="70"/>
      <c r="M9" s="98"/>
      <c r="N9" s="98"/>
    </row>
    <row r="10" spans="1:14" ht="24.75" customHeight="1" x14ac:dyDescent="0.25">
      <c r="A10" s="79" t="s">
        <v>76</v>
      </c>
      <c r="B10" s="80"/>
      <c r="C10" s="80"/>
      <c r="D10" s="80"/>
      <c r="E10" s="80"/>
      <c r="F10" s="81"/>
      <c r="G10" s="9" t="s">
        <v>77</v>
      </c>
      <c r="H10" s="69" t="s">
        <v>17</v>
      </c>
      <c r="I10" s="70"/>
      <c r="J10" s="69" t="s">
        <v>17</v>
      </c>
      <c r="K10" s="70"/>
      <c r="M10" s="98"/>
      <c r="N10" s="98"/>
    </row>
    <row r="11" spans="1:14" ht="24.75" customHeight="1" x14ac:dyDescent="0.25">
      <c r="A11" s="66" t="s">
        <v>78</v>
      </c>
      <c r="B11" s="67"/>
      <c r="C11" s="67"/>
      <c r="D11" s="67"/>
      <c r="E11" s="67"/>
      <c r="F11" s="68"/>
      <c r="G11" s="9" t="s">
        <v>79</v>
      </c>
      <c r="H11" s="69" t="s">
        <v>17</v>
      </c>
      <c r="I11" s="70"/>
      <c r="J11" s="69" t="s">
        <v>17</v>
      </c>
      <c r="K11" s="70"/>
      <c r="M11" s="98"/>
      <c r="N11" s="98"/>
    </row>
    <row r="12" spans="1:14" ht="24.75" customHeight="1" x14ac:dyDescent="0.25">
      <c r="A12" s="66" t="s">
        <v>80</v>
      </c>
      <c r="B12" s="67"/>
      <c r="C12" s="67"/>
      <c r="D12" s="67"/>
      <c r="E12" s="67"/>
      <c r="F12" s="68"/>
      <c r="G12" s="9" t="s">
        <v>81</v>
      </c>
      <c r="H12" s="69" t="s">
        <v>17</v>
      </c>
      <c r="I12" s="70"/>
      <c r="J12" s="69" t="s">
        <v>17</v>
      </c>
      <c r="K12" s="70"/>
      <c r="M12" s="98"/>
      <c r="N12" s="98"/>
    </row>
    <row r="13" spans="1:14" ht="51" customHeight="1" x14ac:dyDescent="0.25">
      <c r="A13" s="66" t="s">
        <v>82</v>
      </c>
      <c r="B13" s="67"/>
      <c r="C13" s="67"/>
      <c r="D13" s="67"/>
      <c r="E13" s="67"/>
      <c r="F13" s="68"/>
      <c r="G13" s="9" t="s">
        <v>83</v>
      </c>
      <c r="H13" s="69">
        <f>H14+H15</f>
        <v>135882.4</v>
      </c>
      <c r="I13" s="70"/>
      <c r="J13" s="69">
        <f>J14+J15</f>
        <v>135882.4</v>
      </c>
      <c r="K13" s="70"/>
      <c r="M13" s="98"/>
      <c r="N13" s="98"/>
    </row>
    <row r="14" spans="1:14" ht="32.25" customHeight="1" x14ac:dyDescent="0.25">
      <c r="A14" s="66" t="s">
        <v>84</v>
      </c>
      <c r="B14" s="67"/>
      <c r="C14" s="67"/>
      <c r="D14" s="67"/>
      <c r="E14" s="67"/>
      <c r="F14" s="68"/>
      <c r="G14" s="9" t="s">
        <v>85</v>
      </c>
      <c r="H14" s="69">
        <v>131882.4</v>
      </c>
      <c r="I14" s="70"/>
      <c r="J14" s="69">
        <v>131882.4</v>
      </c>
      <c r="K14" s="70"/>
      <c r="M14" s="98"/>
      <c r="N14" s="98"/>
    </row>
    <row r="15" spans="1:14" ht="28.5" customHeight="1" x14ac:dyDescent="0.25">
      <c r="A15" s="66" t="s">
        <v>86</v>
      </c>
      <c r="B15" s="67"/>
      <c r="C15" s="67"/>
      <c r="D15" s="67"/>
      <c r="E15" s="67"/>
      <c r="F15" s="68"/>
      <c r="G15" s="9" t="s">
        <v>87</v>
      </c>
      <c r="H15" s="69">
        <v>4000</v>
      </c>
      <c r="I15" s="70"/>
      <c r="J15" s="69">
        <v>4000</v>
      </c>
      <c r="K15" s="70"/>
      <c r="M15" s="98"/>
      <c r="N15" s="98"/>
    </row>
    <row r="16" spans="1:14" ht="29.25" customHeight="1" x14ac:dyDescent="0.25">
      <c r="A16" s="66" t="s">
        <v>88</v>
      </c>
      <c r="B16" s="67"/>
      <c r="C16" s="67"/>
      <c r="D16" s="67"/>
      <c r="E16" s="67"/>
      <c r="F16" s="68"/>
      <c r="G16" s="9" t="s">
        <v>89</v>
      </c>
      <c r="H16" s="69" t="s">
        <v>17</v>
      </c>
      <c r="I16" s="70"/>
      <c r="J16" s="69" t="s">
        <v>17</v>
      </c>
      <c r="K16" s="70"/>
      <c r="M16" s="98"/>
      <c r="N16" s="98"/>
    </row>
    <row r="17" spans="1:14" ht="27" customHeight="1" x14ac:dyDescent="0.25">
      <c r="A17" s="66" t="s">
        <v>90</v>
      </c>
      <c r="B17" s="67"/>
      <c r="C17" s="67"/>
      <c r="D17" s="67"/>
      <c r="E17" s="67"/>
      <c r="F17" s="68"/>
      <c r="G17" s="9" t="s">
        <v>91</v>
      </c>
      <c r="H17" s="69" t="s">
        <v>17</v>
      </c>
      <c r="I17" s="70"/>
      <c r="J17" s="69" t="s">
        <v>17</v>
      </c>
      <c r="K17" s="70"/>
      <c r="M17" s="98"/>
      <c r="N17" s="98"/>
    </row>
    <row r="18" spans="1:14" ht="27.75" customHeight="1" x14ac:dyDescent="0.25">
      <c r="A18" s="66" t="s">
        <v>92</v>
      </c>
      <c r="B18" s="67"/>
      <c r="C18" s="67"/>
      <c r="D18" s="67"/>
      <c r="E18" s="67"/>
      <c r="F18" s="68"/>
      <c r="G18" s="9" t="s">
        <v>93</v>
      </c>
      <c r="H18" s="69"/>
      <c r="I18" s="70"/>
      <c r="J18" s="69"/>
      <c r="K18" s="70"/>
      <c r="M18" s="98"/>
      <c r="N18" s="98"/>
    </row>
    <row r="19" spans="1:14" ht="30" customHeight="1" x14ac:dyDescent="0.25">
      <c r="A19" s="66" t="s">
        <v>94</v>
      </c>
      <c r="B19" s="67"/>
      <c r="C19" s="67"/>
      <c r="D19" s="67"/>
      <c r="E19" s="67"/>
      <c r="F19" s="68"/>
      <c r="G19" s="9" t="s">
        <v>95</v>
      </c>
      <c r="H19" s="69" t="s">
        <v>17</v>
      </c>
      <c r="I19" s="70"/>
      <c r="J19" s="69" t="s">
        <v>17</v>
      </c>
      <c r="K19" s="70"/>
      <c r="M19" s="98"/>
      <c r="N19" s="98"/>
    </row>
    <row r="20" spans="1:14" ht="28.5" customHeight="1" x14ac:dyDescent="0.25">
      <c r="A20" s="66" t="s">
        <v>96</v>
      </c>
      <c r="B20" s="67"/>
      <c r="C20" s="67"/>
      <c r="D20" s="67"/>
      <c r="E20" s="67"/>
      <c r="F20" s="68"/>
      <c r="G20" s="9" t="s">
        <v>97</v>
      </c>
      <c r="H20" s="69"/>
      <c r="I20" s="70"/>
      <c r="J20" s="69"/>
      <c r="K20" s="70"/>
      <c r="M20" s="98"/>
      <c r="N20" s="98"/>
    </row>
    <row r="21" spans="1:14" ht="40.5" customHeight="1" x14ac:dyDescent="0.25">
      <c r="A21" s="66" t="s">
        <v>98</v>
      </c>
      <c r="B21" s="67"/>
      <c r="C21" s="67"/>
      <c r="D21" s="67"/>
      <c r="E21" s="67"/>
      <c r="F21" s="68"/>
      <c r="G21" s="9" t="s">
        <v>99</v>
      </c>
      <c r="H21" s="69" t="s">
        <v>17</v>
      </c>
      <c r="I21" s="70"/>
      <c r="J21" s="69" t="s">
        <v>17</v>
      </c>
      <c r="K21" s="70"/>
      <c r="M21" s="98"/>
      <c r="N21" s="98"/>
    </row>
    <row r="22" spans="1:14" ht="28.5" customHeight="1" x14ac:dyDescent="0.25">
      <c r="A22" s="66" t="s">
        <v>100</v>
      </c>
      <c r="B22" s="67"/>
      <c r="C22" s="67"/>
      <c r="D22" s="67"/>
      <c r="E22" s="67"/>
      <c r="F22" s="68"/>
      <c r="G22" s="9" t="s">
        <v>101</v>
      </c>
      <c r="H22" s="69" t="s">
        <v>17</v>
      </c>
      <c r="I22" s="70"/>
      <c r="J22" s="69" t="s">
        <v>17</v>
      </c>
      <c r="K22" s="70"/>
      <c r="M22" s="98"/>
      <c r="N22" s="98"/>
    </row>
    <row r="23" spans="1:14" ht="30.75" customHeight="1" x14ac:dyDescent="0.25">
      <c r="A23" s="82" t="s">
        <v>102</v>
      </c>
      <c r="B23" s="83"/>
      <c r="C23" s="83"/>
      <c r="D23" s="83"/>
      <c r="E23" s="83"/>
      <c r="F23" s="84"/>
      <c r="G23" s="11" t="s">
        <v>103</v>
      </c>
      <c r="H23" s="85">
        <f>H8+H13+H20</f>
        <v>4756737.7</v>
      </c>
      <c r="I23" s="86"/>
      <c r="J23" s="85">
        <f>J8+J13+J20</f>
        <v>4718026.0999999996</v>
      </c>
      <c r="K23" s="86"/>
      <c r="M23" s="103"/>
      <c r="N23" s="103"/>
    </row>
    <row r="24" spans="1:14" ht="24.75" customHeight="1" x14ac:dyDescent="0.25">
      <c r="A24" s="53" t="s">
        <v>104</v>
      </c>
      <c r="B24" s="54"/>
      <c r="C24" s="54"/>
      <c r="D24" s="54"/>
      <c r="E24" s="54"/>
      <c r="F24" s="55"/>
      <c r="G24" s="7" t="s">
        <v>17</v>
      </c>
      <c r="H24" s="87" t="s">
        <v>17</v>
      </c>
      <c r="I24" s="88"/>
      <c r="J24" s="87" t="s">
        <v>17</v>
      </c>
      <c r="K24" s="88"/>
      <c r="M24" s="104"/>
      <c r="N24" s="104"/>
    </row>
    <row r="25" spans="1:14" ht="63.75" customHeight="1" x14ac:dyDescent="0.25">
      <c r="A25" s="94" t="s">
        <v>105</v>
      </c>
      <c r="B25" s="39"/>
      <c r="C25" s="39"/>
      <c r="D25" s="39"/>
      <c r="E25" s="39"/>
      <c r="F25" s="95"/>
      <c r="G25" s="13" t="s">
        <v>106</v>
      </c>
      <c r="H25" s="96">
        <v>0</v>
      </c>
      <c r="I25" s="97"/>
      <c r="J25" s="96">
        <v>0</v>
      </c>
      <c r="K25" s="97"/>
      <c r="M25" s="98"/>
      <c r="N25" s="98"/>
    </row>
    <row r="26" spans="1:14" ht="27" customHeight="1" x14ac:dyDescent="0.25">
      <c r="A26" s="66" t="s">
        <v>107</v>
      </c>
      <c r="B26" s="67"/>
      <c r="C26" s="67"/>
      <c r="D26" s="67"/>
      <c r="E26" s="67"/>
      <c r="F26" s="68"/>
      <c r="G26" s="9" t="s">
        <v>108</v>
      </c>
      <c r="H26" s="92" t="s">
        <v>17</v>
      </c>
      <c r="I26" s="93"/>
      <c r="J26" s="92"/>
      <c r="K26" s="93"/>
      <c r="M26" s="105"/>
      <c r="N26" s="105"/>
    </row>
    <row r="27" spans="1:14" ht="30" customHeight="1" x14ac:dyDescent="0.25">
      <c r="A27" s="89" t="s">
        <v>109</v>
      </c>
      <c r="B27" s="90"/>
      <c r="C27" s="90"/>
      <c r="D27" s="90"/>
      <c r="E27" s="90"/>
      <c r="F27" s="91"/>
      <c r="G27" s="14" t="s">
        <v>110</v>
      </c>
      <c r="H27" s="92" t="s">
        <v>17</v>
      </c>
      <c r="I27" s="93"/>
      <c r="J27" s="92" t="s">
        <v>17</v>
      </c>
      <c r="K27" s="93"/>
    </row>
  </sheetData>
  <mergeCells count="105">
    <mergeCell ref="M21:N21"/>
    <mergeCell ref="M22:N22"/>
    <mergeCell ref="M23:N23"/>
    <mergeCell ref="M24:N24"/>
    <mergeCell ref="M25:N25"/>
    <mergeCell ref="M26:N26"/>
    <mergeCell ref="M15:N15"/>
    <mergeCell ref="M16:N16"/>
    <mergeCell ref="M17:N17"/>
    <mergeCell ref="M18:N18"/>
    <mergeCell ref="M19:N19"/>
    <mergeCell ref="M20:N20"/>
    <mergeCell ref="M9:N9"/>
    <mergeCell ref="M10:N10"/>
    <mergeCell ref="M11:N11"/>
    <mergeCell ref="M12:N12"/>
    <mergeCell ref="M13:N13"/>
    <mergeCell ref="M14:N14"/>
    <mergeCell ref="M3:N3"/>
    <mergeCell ref="M4:N4"/>
    <mergeCell ref="M5:N5"/>
    <mergeCell ref="M6:N6"/>
    <mergeCell ref="M7:N7"/>
    <mergeCell ref="M8:N8"/>
    <mergeCell ref="A27:F27"/>
    <mergeCell ref="H27:I27"/>
    <mergeCell ref="J27:K27"/>
    <mergeCell ref="A25:F25"/>
    <mergeCell ref="H25:I25"/>
    <mergeCell ref="J25:K25"/>
    <mergeCell ref="A26:F26"/>
    <mergeCell ref="H26:I26"/>
    <mergeCell ref="J26:K26"/>
    <mergeCell ref="A23:F23"/>
    <mergeCell ref="H23:I23"/>
    <mergeCell ref="J23:K23"/>
    <mergeCell ref="A24:F24"/>
    <mergeCell ref="H24:I24"/>
    <mergeCell ref="J24:K24"/>
    <mergeCell ref="A21:F21"/>
    <mergeCell ref="H21:I21"/>
    <mergeCell ref="J21:K21"/>
    <mergeCell ref="A22:F22"/>
    <mergeCell ref="H22:I22"/>
    <mergeCell ref="J22:K22"/>
    <mergeCell ref="A19:F19"/>
    <mergeCell ref="H19:I19"/>
    <mergeCell ref="J19:K19"/>
    <mergeCell ref="A20:F20"/>
    <mergeCell ref="H20:I20"/>
    <mergeCell ref="J20:K20"/>
    <mergeCell ref="A17:F17"/>
    <mergeCell ref="H17:I17"/>
    <mergeCell ref="J17:K17"/>
    <mergeCell ref="A18:F18"/>
    <mergeCell ref="H18:I18"/>
    <mergeCell ref="J18:K18"/>
    <mergeCell ref="A15:F15"/>
    <mergeCell ref="H15:I15"/>
    <mergeCell ref="J15:K15"/>
    <mergeCell ref="A16:F16"/>
    <mergeCell ref="H16:I16"/>
    <mergeCell ref="J16:K16"/>
    <mergeCell ref="A13:F13"/>
    <mergeCell ref="H13:I13"/>
    <mergeCell ref="J13:K13"/>
    <mergeCell ref="A14:F14"/>
    <mergeCell ref="H14:I14"/>
    <mergeCell ref="J14:K14"/>
    <mergeCell ref="A11:F11"/>
    <mergeCell ref="H11:I11"/>
    <mergeCell ref="J11:K11"/>
    <mergeCell ref="A12:F12"/>
    <mergeCell ref="H12:I12"/>
    <mergeCell ref="J12:K12"/>
    <mergeCell ref="A9:F9"/>
    <mergeCell ref="H9:I9"/>
    <mergeCell ref="J9:K9"/>
    <mergeCell ref="A10:F10"/>
    <mergeCell ref="H10:I10"/>
    <mergeCell ref="J10:K10"/>
    <mergeCell ref="A7:F7"/>
    <mergeCell ref="H7:I7"/>
    <mergeCell ref="J7:K7"/>
    <mergeCell ref="A8:F8"/>
    <mergeCell ref="H8:I8"/>
    <mergeCell ref="J8:K8"/>
    <mergeCell ref="A5:F5"/>
    <mergeCell ref="H5:I5"/>
    <mergeCell ref="J5:K5"/>
    <mergeCell ref="A6:F6"/>
    <mergeCell ref="H6:I6"/>
    <mergeCell ref="J6:K6"/>
    <mergeCell ref="A3:F3"/>
    <mergeCell ref="H3:I3"/>
    <mergeCell ref="J3:K3"/>
    <mergeCell ref="A4:F4"/>
    <mergeCell ref="H4:I4"/>
    <mergeCell ref="J4:K4"/>
    <mergeCell ref="A1:F1"/>
    <mergeCell ref="H1:I1"/>
    <mergeCell ref="J1:K1"/>
    <mergeCell ref="A2:F2"/>
    <mergeCell ref="H2:I2"/>
    <mergeCell ref="J2:K2"/>
  </mergeCells>
  <phoneticPr fontId="0" type="noConversion"/>
  <pageMargins left="0.35" right="0.26" top="0.34" bottom="1" header="0.2" footer="0.5"/>
  <pageSetup paperSize="9" scale="94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"/>
  <sheetViews>
    <sheetView topLeftCell="A28" zoomScaleSheetLayoutView="100" workbookViewId="0">
      <selection activeCell="M29" sqref="M1:N65536"/>
    </sheetView>
  </sheetViews>
  <sheetFormatPr defaultRowHeight="13.2" x14ac:dyDescent="0.25"/>
  <cols>
    <col min="6" max="6" width="11.6640625" customWidth="1"/>
    <col min="13" max="14" width="9.109375" style="28"/>
  </cols>
  <sheetData>
    <row r="2" spans="1:14" ht="41.4" x14ac:dyDescent="0.25">
      <c r="A2" s="110" t="s">
        <v>59</v>
      </c>
      <c r="B2" s="111"/>
      <c r="C2" s="111"/>
      <c r="D2" s="111"/>
      <c r="E2" s="111"/>
      <c r="F2" s="111"/>
      <c r="G2" s="24" t="s">
        <v>60</v>
      </c>
      <c r="H2" s="112" t="s">
        <v>111</v>
      </c>
      <c r="I2" s="113"/>
      <c r="J2" s="112" t="s">
        <v>62</v>
      </c>
      <c r="K2" s="114"/>
    </row>
    <row r="3" spans="1:14" ht="24" customHeight="1" x14ac:dyDescent="0.25">
      <c r="A3" s="115" t="s">
        <v>112</v>
      </c>
      <c r="B3" s="116"/>
      <c r="C3" s="116"/>
      <c r="D3" s="116"/>
      <c r="E3" s="116"/>
      <c r="F3" s="116"/>
      <c r="G3" s="25" t="s">
        <v>63</v>
      </c>
      <c r="H3" s="117" t="s">
        <v>64</v>
      </c>
      <c r="I3" s="118"/>
      <c r="J3" s="117" t="s">
        <v>65</v>
      </c>
      <c r="K3" s="118"/>
    </row>
    <row r="4" spans="1:14" ht="24.75" customHeight="1" x14ac:dyDescent="0.25">
      <c r="A4" s="106" t="s">
        <v>113</v>
      </c>
      <c r="B4" s="107"/>
      <c r="C4" s="107"/>
      <c r="D4" s="107"/>
      <c r="E4" s="107"/>
      <c r="F4" s="107"/>
      <c r="G4" s="26" t="s">
        <v>114</v>
      </c>
      <c r="H4" s="92" t="s">
        <v>17</v>
      </c>
      <c r="I4" s="93"/>
      <c r="J4" s="92" t="s">
        <v>17</v>
      </c>
      <c r="K4" s="93"/>
      <c r="M4" s="105"/>
      <c r="N4" s="105"/>
    </row>
    <row r="5" spans="1:14" ht="27.75" customHeight="1" x14ac:dyDescent="0.25">
      <c r="A5" s="106" t="s">
        <v>115</v>
      </c>
      <c r="B5" s="107"/>
      <c r="C5" s="107"/>
      <c r="D5" s="107"/>
      <c r="E5" s="107"/>
      <c r="F5" s="107"/>
      <c r="G5" s="26" t="s">
        <v>116</v>
      </c>
      <c r="H5" s="108"/>
      <c r="I5" s="109"/>
      <c r="J5" s="108"/>
      <c r="K5" s="109"/>
      <c r="M5" s="105"/>
      <c r="N5" s="105"/>
    </row>
    <row r="6" spans="1:14" ht="24.75" customHeight="1" x14ac:dyDescent="0.25">
      <c r="A6" s="106" t="s">
        <v>117</v>
      </c>
      <c r="B6" s="107"/>
      <c r="C6" s="107"/>
      <c r="D6" s="107"/>
      <c r="E6" s="107"/>
      <c r="F6" s="107"/>
      <c r="G6" s="26" t="s">
        <v>118</v>
      </c>
      <c r="H6" s="108">
        <v>385710</v>
      </c>
      <c r="I6" s="109"/>
      <c r="J6" s="108">
        <v>0</v>
      </c>
      <c r="K6" s="109"/>
      <c r="M6" s="126"/>
      <c r="N6" s="126"/>
    </row>
    <row r="7" spans="1:14" ht="27" customHeight="1" x14ac:dyDescent="0.25">
      <c r="A7" s="106" t="s">
        <v>119</v>
      </c>
      <c r="B7" s="107"/>
      <c r="C7" s="107"/>
      <c r="D7" s="107"/>
      <c r="E7" s="107"/>
      <c r="F7" s="107"/>
      <c r="G7" s="26" t="s">
        <v>120</v>
      </c>
      <c r="H7" s="108"/>
      <c r="I7" s="109"/>
      <c r="J7" s="108"/>
      <c r="K7" s="109"/>
      <c r="M7" s="105"/>
      <c r="N7" s="105"/>
    </row>
    <row r="8" spans="1:14" ht="52.5" customHeight="1" x14ac:dyDescent="0.25">
      <c r="A8" s="106" t="s">
        <v>121</v>
      </c>
      <c r="B8" s="107"/>
      <c r="C8" s="107"/>
      <c r="D8" s="107"/>
      <c r="E8" s="107"/>
      <c r="F8" s="107"/>
      <c r="G8" s="26" t="s">
        <v>122</v>
      </c>
      <c r="H8" s="92">
        <f>H10+H14+H18+H19</f>
        <v>216260.30000000002</v>
      </c>
      <c r="I8" s="93"/>
      <c r="J8" s="92">
        <f>J10+J14+J18+J19</f>
        <v>245349.30000000002</v>
      </c>
      <c r="K8" s="93"/>
      <c r="M8" s="105"/>
      <c r="N8" s="105"/>
    </row>
    <row r="9" spans="1:14" ht="24.75" customHeight="1" x14ac:dyDescent="0.25">
      <c r="A9" s="106" t="s">
        <v>123</v>
      </c>
      <c r="B9" s="107"/>
      <c r="C9" s="107"/>
      <c r="D9" s="107"/>
      <c r="E9" s="107"/>
      <c r="F9" s="107"/>
      <c r="G9" s="26" t="s">
        <v>124</v>
      </c>
      <c r="H9" s="108">
        <v>76552</v>
      </c>
      <c r="I9" s="109"/>
      <c r="J9" s="108">
        <v>74552</v>
      </c>
      <c r="K9" s="109"/>
      <c r="M9" s="126"/>
      <c r="N9" s="126"/>
    </row>
    <row r="10" spans="1:14" ht="30.75" customHeight="1" x14ac:dyDescent="0.25">
      <c r="A10" s="106" t="s">
        <v>125</v>
      </c>
      <c r="B10" s="107"/>
      <c r="C10" s="107"/>
      <c r="D10" s="107"/>
      <c r="E10" s="107"/>
      <c r="F10" s="107"/>
      <c r="G10" s="26" t="s">
        <v>126</v>
      </c>
      <c r="H10" s="108">
        <v>195418.1</v>
      </c>
      <c r="I10" s="109"/>
      <c r="J10" s="108">
        <v>234025.1</v>
      </c>
      <c r="K10" s="109"/>
      <c r="M10" s="126"/>
      <c r="N10" s="126"/>
    </row>
    <row r="11" spans="1:14" ht="27.75" customHeight="1" x14ac:dyDescent="0.25">
      <c r="A11" s="106" t="s">
        <v>127</v>
      </c>
      <c r="B11" s="107"/>
      <c r="C11" s="107"/>
      <c r="D11" s="107"/>
      <c r="E11" s="107"/>
      <c r="F11" s="107"/>
      <c r="G11" s="26" t="s">
        <v>128</v>
      </c>
      <c r="H11" s="108" t="s">
        <v>17</v>
      </c>
      <c r="I11" s="109"/>
      <c r="J11" s="108" t="s">
        <v>17</v>
      </c>
      <c r="K11" s="109"/>
      <c r="M11" s="126"/>
      <c r="N11" s="126"/>
    </row>
    <row r="12" spans="1:14" ht="30" customHeight="1" x14ac:dyDescent="0.25">
      <c r="A12" s="106" t="s">
        <v>129</v>
      </c>
      <c r="B12" s="107"/>
      <c r="C12" s="107"/>
      <c r="D12" s="107"/>
      <c r="E12" s="107"/>
      <c r="F12" s="107"/>
      <c r="G12" s="26" t="s">
        <v>130</v>
      </c>
      <c r="H12" s="108" t="s">
        <v>17</v>
      </c>
      <c r="I12" s="109"/>
      <c r="J12" s="108" t="s">
        <v>17</v>
      </c>
      <c r="K12" s="109"/>
      <c r="M12" s="126"/>
      <c r="N12" s="126"/>
    </row>
    <row r="13" spans="1:14" ht="24.75" customHeight="1" x14ac:dyDescent="0.25">
      <c r="A13" s="106" t="s">
        <v>131</v>
      </c>
      <c r="B13" s="107"/>
      <c r="C13" s="107"/>
      <c r="D13" s="107"/>
      <c r="E13" s="107"/>
      <c r="F13" s="107"/>
      <c r="G13" s="26" t="s">
        <v>132</v>
      </c>
      <c r="H13" s="108" t="s">
        <v>17</v>
      </c>
      <c r="I13" s="109"/>
      <c r="J13" s="108" t="s">
        <v>17</v>
      </c>
      <c r="K13" s="109"/>
      <c r="M13" s="126"/>
      <c r="N13" s="126"/>
    </row>
    <row r="14" spans="1:14" ht="39" customHeight="1" x14ac:dyDescent="0.25">
      <c r="A14" s="106" t="s">
        <v>133</v>
      </c>
      <c r="B14" s="107"/>
      <c r="C14" s="107"/>
      <c r="D14" s="107"/>
      <c r="E14" s="107"/>
      <c r="F14" s="107"/>
      <c r="G14" s="26" t="s">
        <v>134</v>
      </c>
      <c r="H14" s="108"/>
      <c r="I14" s="109"/>
      <c r="J14" s="108">
        <v>11324.2</v>
      </c>
      <c r="K14" s="109"/>
      <c r="M14" s="126"/>
      <c r="N14" s="126"/>
    </row>
    <row r="15" spans="1:14" ht="29.25" customHeight="1" x14ac:dyDescent="0.25">
      <c r="A15" s="106" t="s">
        <v>135</v>
      </c>
      <c r="B15" s="107"/>
      <c r="C15" s="107"/>
      <c r="D15" s="107"/>
      <c r="E15" s="107"/>
      <c r="F15" s="107"/>
      <c r="G15" s="26" t="s">
        <v>136</v>
      </c>
      <c r="H15" s="108" t="s">
        <v>17</v>
      </c>
      <c r="I15" s="109"/>
      <c r="J15" s="108">
        <v>104.7</v>
      </c>
      <c r="K15" s="109"/>
      <c r="M15" s="126"/>
      <c r="N15" s="126"/>
    </row>
    <row r="16" spans="1:14" ht="54" customHeight="1" x14ac:dyDescent="0.25">
      <c r="A16" s="106" t="s">
        <v>137</v>
      </c>
      <c r="B16" s="107"/>
      <c r="C16" s="107"/>
      <c r="D16" s="107"/>
      <c r="E16" s="107"/>
      <c r="F16" s="107"/>
      <c r="G16" s="26" t="s">
        <v>138</v>
      </c>
      <c r="H16" s="108" t="s">
        <v>17</v>
      </c>
      <c r="I16" s="109"/>
      <c r="J16" s="108">
        <v>131</v>
      </c>
      <c r="K16" s="109"/>
      <c r="M16" s="126"/>
      <c r="N16" s="126"/>
    </row>
    <row r="17" spans="1:14" ht="40.5" customHeight="1" x14ac:dyDescent="0.25">
      <c r="A17" s="106" t="s">
        <v>139</v>
      </c>
      <c r="B17" s="107"/>
      <c r="C17" s="107"/>
      <c r="D17" s="107"/>
      <c r="E17" s="107"/>
      <c r="F17" s="107"/>
      <c r="G17" s="26" t="s">
        <v>140</v>
      </c>
      <c r="H17" s="108"/>
      <c r="I17" s="109"/>
      <c r="J17" s="108"/>
      <c r="K17" s="109"/>
      <c r="M17" s="126"/>
      <c r="N17" s="126"/>
    </row>
    <row r="18" spans="1:14" ht="30.75" customHeight="1" x14ac:dyDescent="0.25">
      <c r="A18" s="106" t="s">
        <v>141</v>
      </c>
      <c r="B18" s="107"/>
      <c r="C18" s="107"/>
      <c r="D18" s="107"/>
      <c r="E18" s="107"/>
      <c r="F18" s="107"/>
      <c r="G18" s="26" t="s">
        <v>142</v>
      </c>
      <c r="H18" s="108"/>
      <c r="I18" s="109"/>
      <c r="J18" s="108"/>
      <c r="K18" s="109"/>
      <c r="M18" s="126"/>
      <c r="N18" s="126"/>
    </row>
    <row r="19" spans="1:14" ht="27" customHeight="1" x14ac:dyDescent="0.25">
      <c r="A19" s="106" t="s">
        <v>143</v>
      </c>
      <c r="B19" s="107"/>
      <c r="C19" s="107"/>
      <c r="D19" s="107"/>
      <c r="E19" s="107"/>
      <c r="F19" s="107"/>
      <c r="G19" s="26" t="s">
        <v>144</v>
      </c>
      <c r="H19" s="108">
        <v>20842.2</v>
      </c>
      <c r="I19" s="109"/>
      <c r="J19" s="108"/>
      <c r="K19" s="109"/>
      <c r="M19" s="126"/>
      <c r="N19" s="126"/>
    </row>
    <row r="20" spans="1:14" ht="27.75" customHeight="1" x14ac:dyDescent="0.25">
      <c r="A20" s="106" t="s">
        <v>145</v>
      </c>
      <c r="B20" s="107"/>
      <c r="C20" s="107"/>
      <c r="D20" s="107"/>
      <c r="E20" s="107"/>
      <c r="F20" s="107"/>
      <c r="G20" s="26" t="s">
        <v>146</v>
      </c>
      <c r="H20" s="108">
        <f>H22+H24</f>
        <v>905.3</v>
      </c>
      <c r="I20" s="109"/>
      <c r="J20" s="108">
        <f>J22+J24</f>
        <v>121835</v>
      </c>
      <c r="K20" s="109"/>
      <c r="M20" s="126"/>
      <c r="N20" s="126"/>
    </row>
    <row r="21" spans="1:14" ht="30" customHeight="1" x14ac:dyDescent="0.25">
      <c r="A21" s="119" t="s">
        <v>147</v>
      </c>
      <c r="B21" s="120"/>
      <c r="C21" s="120"/>
      <c r="D21" s="120"/>
      <c r="E21" s="120"/>
      <c r="F21" s="121"/>
      <c r="G21" s="27" t="s">
        <v>148</v>
      </c>
      <c r="H21" s="108"/>
      <c r="I21" s="109"/>
      <c r="J21" s="108"/>
      <c r="K21" s="109"/>
      <c r="M21" s="105"/>
      <c r="N21" s="105"/>
    </row>
    <row r="22" spans="1:14" ht="28.5" customHeight="1" x14ac:dyDescent="0.25">
      <c r="A22" s="106" t="s">
        <v>149</v>
      </c>
      <c r="B22" s="107"/>
      <c r="C22" s="107"/>
      <c r="D22" s="107"/>
      <c r="E22" s="107"/>
      <c r="F22" s="107"/>
      <c r="G22" s="26" t="s">
        <v>150</v>
      </c>
      <c r="H22" s="108">
        <v>905.3</v>
      </c>
      <c r="I22" s="109"/>
      <c r="J22" s="108">
        <v>13041</v>
      </c>
      <c r="K22" s="109"/>
      <c r="M22" s="126"/>
      <c r="N22" s="126"/>
    </row>
    <row r="23" spans="1:14" ht="30.75" customHeight="1" x14ac:dyDescent="0.25">
      <c r="A23" s="106" t="s">
        <v>151</v>
      </c>
      <c r="B23" s="107"/>
      <c r="C23" s="107"/>
      <c r="D23" s="107"/>
      <c r="E23" s="107"/>
      <c r="F23" s="107"/>
      <c r="G23" s="26" t="s">
        <v>152</v>
      </c>
      <c r="H23" s="108" t="s">
        <v>17</v>
      </c>
      <c r="I23" s="109"/>
      <c r="J23" s="108" t="s">
        <v>17</v>
      </c>
      <c r="K23" s="109"/>
      <c r="M23" s="105"/>
      <c r="N23" s="105"/>
    </row>
    <row r="24" spans="1:14" ht="27" customHeight="1" x14ac:dyDescent="0.25">
      <c r="A24" s="106" t="s">
        <v>153</v>
      </c>
      <c r="B24" s="107"/>
      <c r="C24" s="107"/>
      <c r="D24" s="107"/>
      <c r="E24" s="107"/>
      <c r="F24" s="107"/>
      <c r="G24" s="26" t="s">
        <v>154</v>
      </c>
      <c r="H24" s="108"/>
      <c r="I24" s="109"/>
      <c r="J24" s="108">
        <v>108794</v>
      </c>
      <c r="K24" s="109"/>
      <c r="M24" s="105"/>
      <c r="N24" s="105"/>
    </row>
    <row r="25" spans="1:14" ht="28.5" customHeight="1" x14ac:dyDescent="0.25">
      <c r="A25" s="106" t="s">
        <v>155</v>
      </c>
      <c r="B25" s="107"/>
      <c r="C25" s="107"/>
      <c r="D25" s="107"/>
      <c r="E25" s="107"/>
      <c r="F25" s="107"/>
      <c r="G25" s="26" t="s">
        <v>156</v>
      </c>
      <c r="H25" s="108" t="s">
        <v>17</v>
      </c>
      <c r="I25" s="109"/>
      <c r="J25" s="108" t="s">
        <v>17</v>
      </c>
      <c r="K25" s="109"/>
      <c r="M25" s="105"/>
      <c r="N25" s="105"/>
    </row>
    <row r="26" spans="1:14" ht="27.75" customHeight="1" x14ac:dyDescent="0.25">
      <c r="A26" s="106" t="s">
        <v>157</v>
      </c>
      <c r="B26" s="107"/>
      <c r="C26" s="107"/>
      <c r="D26" s="107"/>
      <c r="E26" s="107"/>
      <c r="F26" s="107"/>
      <c r="G26" s="26" t="s">
        <v>158</v>
      </c>
      <c r="H26" s="108">
        <v>153531.79999999999</v>
      </c>
      <c r="I26" s="109"/>
      <c r="J26" s="108">
        <v>153531.79999999999</v>
      </c>
      <c r="K26" s="109"/>
      <c r="M26" s="126"/>
      <c r="N26" s="126"/>
    </row>
    <row r="27" spans="1:14" ht="37.5" customHeight="1" x14ac:dyDescent="0.25">
      <c r="A27" s="106" t="s">
        <v>159</v>
      </c>
      <c r="B27" s="107"/>
      <c r="C27" s="107"/>
      <c r="D27" s="107"/>
      <c r="E27" s="107"/>
      <c r="F27" s="107"/>
      <c r="G27" s="26" t="s">
        <v>160</v>
      </c>
      <c r="H27" s="124">
        <f>таблица1!H25+таблица2!H6+таблица2!H8+таблица2!H20+таблица2!H26</f>
        <v>756407.40000000014</v>
      </c>
      <c r="I27" s="125"/>
      <c r="J27" s="124">
        <f>таблица1!J25+таблица2!J6+таблица2!J8+таблица2!J20+таблица2!J26</f>
        <v>520716.10000000003</v>
      </c>
      <c r="K27" s="125"/>
      <c r="M27" s="128"/>
      <c r="N27" s="128"/>
    </row>
    <row r="28" spans="1:14" ht="28.5" customHeight="1" x14ac:dyDescent="0.25">
      <c r="A28" s="119" t="s">
        <v>161</v>
      </c>
      <c r="B28" s="120"/>
      <c r="C28" s="120"/>
      <c r="D28" s="120"/>
      <c r="E28" s="120"/>
      <c r="F28" s="120"/>
      <c r="G28" s="26" t="s">
        <v>162</v>
      </c>
      <c r="H28" s="122">
        <f>таблица1!H23+таблица2!H27</f>
        <v>5513145.1000000006</v>
      </c>
      <c r="I28" s="123"/>
      <c r="J28" s="122">
        <f>таблица1!J23+таблица2!J27</f>
        <v>5238742.1999999993</v>
      </c>
      <c r="K28" s="123"/>
      <c r="M28" s="127"/>
      <c r="N28" s="127"/>
    </row>
    <row r="30" spans="1:14" x14ac:dyDescent="0.25">
      <c r="K30" s="3"/>
    </row>
  </sheetData>
  <mergeCells count="106">
    <mergeCell ref="M28:N28"/>
    <mergeCell ref="M22:N22"/>
    <mergeCell ref="M23:N23"/>
    <mergeCell ref="M24:N24"/>
    <mergeCell ref="M25:N25"/>
    <mergeCell ref="M26:N26"/>
    <mergeCell ref="M27:N27"/>
    <mergeCell ref="M16:N16"/>
    <mergeCell ref="M17:N17"/>
    <mergeCell ref="M18:N18"/>
    <mergeCell ref="M19:N19"/>
    <mergeCell ref="M20:N20"/>
    <mergeCell ref="M21:N21"/>
    <mergeCell ref="M10:N10"/>
    <mergeCell ref="M11:N11"/>
    <mergeCell ref="M12:N12"/>
    <mergeCell ref="M13:N13"/>
    <mergeCell ref="M14:N14"/>
    <mergeCell ref="M15:N15"/>
    <mergeCell ref="M4:N4"/>
    <mergeCell ref="M5:N5"/>
    <mergeCell ref="M6:N6"/>
    <mergeCell ref="M7:N7"/>
    <mergeCell ref="M8:N8"/>
    <mergeCell ref="M9:N9"/>
    <mergeCell ref="A28:F28"/>
    <mergeCell ref="H28:I28"/>
    <mergeCell ref="J28:K28"/>
    <mergeCell ref="A26:F26"/>
    <mergeCell ref="H26:I26"/>
    <mergeCell ref="J26:K26"/>
    <mergeCell ref="A27:F27"/>
    <mergeCell ref="H27:I27"/>
    <mergeCell ref="J27:K27"/>
    <mergeCell ref="A24:F24"/>
    <mergeCell ref="H24:I24"/>
    <mergeCell ref="J24:K24"/>
    <mergeCell ref="A25:F25"/>
    <mergeCell ref="H25:I25"/>
    <mergeCell ref="J25:K25"/>
    <mergeCell ref="A22:F22"/>
    <mergeCell ref="H22:I22"/>
    <mergeCell ref="J22:K22"/>
    <mergeCell ref="A23:F23"/>
    <mergeCell ref="H23:I23"/>
    <mergeCell ref="J23:K23"/>
    <mergeCell ref="A20:F20"/>
    <mergeCell ref="H20:I20"/>
    <mergeCell ref="J20:K20"/>
    <mergeCell ref="A21:F21"/>
    <mergeCell ref="H21:I21"/>
    <mergeCell ref="J21:K21"/>
    <mergeCell ref="A18:F18"/>
    <mergeCell ref="H18:I18"/>
    <mergeCell ref="J18:K18"/>
    <mergeCell ref="A19:F19"/>
    <mergeCell ref="H19:I19"/>
    <mergeCell ref="J19:K19"/>
    <mergeCell ref="A16:F16"/>
    <mergeCell ref="H16:I16"/>
    <mergeCell ref="J16:K16"/>
    <mergeCell ref="A17:F17"/>
    <mergeCell ref="H17:I17"/>
    <mergeCell ref="J17:K17"/>
    <mergeCell ref="A14:F14"/>
    <mergeCell ref="H14:I14"/>
    <mergeCell ref="J14:K14"/>
    <mergeCell ref="A15:F15"/>
    <mergeCell ref="H15:I15"/>
    <mergeCell ref="J15:K15"/>
    <mergeCell ref="A12:F12"/>
    <mergeCell ref="H12:I12"/>
    <mergeCell ref="J12:K12"/>
    <mergeCell ref="A13:F13"/>
    <mergeCell ref="H13:I13"/>
    <mergeCell ref="J13:K13"/>
    <mergeCell ref="A10:F10"/>
    <mergeCell ref="H10:I10"/>
    <mergeCell ref="J10:K10"/>
    <mergeCell ref="A11:F11"/>
    <mergeCell ref="H11:I11"/>
    <mergeCell ref="J11:K11"/>
    <mergeCell ref="A8:F8"/>
    <mergeCell ref="H8:I8"/>
    <mergeCell ref="J8:K8"/>
    <mergeCell ref="A9:F9"/>
    <mergeCell ref="H9:I9"/>
    <mergeCell ref="J9:K9"/>
    <mergeCell ref="A6:F6"/>
    <mergeCell ref="H6:I6"/>
    <mergeCell ref="J6:K6"/>
    <mergeCell ref="A7:F7"/>
    <mergeCell ref="H7:I7"/>
    <mergeCell ref="J7:K7"/>
    <mergeCell ref="A4:F4"/>
    <mergeCell ref="H4:I4"/>
    <mergeCell ref="J4:K4"/>
    <mergeCell ref="A5:F5"/>
    <mergeCell ref="H5:I5"/>
    <mergeCell ref="J5:K5"/>
    <mergeCell ref="A2:F2"/>
    <mergeCell ref="H2:I2"/>
    <mergeCell ref="J2:K2"/>
    <mergeCell ref="A3:F3"/>
    <mergeCell ref="H3:I3"/>
    <mergeCell ref="J3:K3"/>
  </mergeCells>
  <phoneticPr fontId="0" type="noConversion"/>
  <pageMargins left="0.36" right="0.33" top="0.28000000000000003" bottom="0.69" header="0.21" footer="0.5"/>
  <pageSetup paperSize="9" scale="88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A13" zoomScaleSheetLayoutView="100" workbookViewId="0">
      <selection activeCell="M14" sqref="M1:N65536"/>
    </sheetView>
  </sheetViews>
  <sheetFormatPr defaultRowHeight="13.2" x14ac:dyDescent="0.25"/>
  <cols>
    <col min="13" max="13" width="12.33203125" style="28" customWidth="1"/>
    <col min="14" max="14" width="9.109375" style="28"/>
  </cols>
  <sheetData>
    <row r="2" spans="1:14" ht="36" x14ac:dyDescent="0.25">
      <c r="A2" s="129" t="s">
        <v>59</v>
      </c>
      <c r="B2" s="130"/>
      <c r="C2" s="130"/>
      <c r="D2" s="130"/>
      <c r="E2" s="130"/>
      <c r="F2" s="130"/>
      <c r="G2" s="4" t="s">
        <v>60</v>
      </c>
      <c r="H2" s="131" t="s">
        <v>111</v>
      </c>
      <c r="I2" s="132"/>
      <c r="J2" s="131" t="s">
        <v>62</v>
      </c>
      <c r="K2" s="133"/>
    </row>
    <row r="3" spans="1:14" ht="21.75" customHeight="1" x14ac:dyDescent="0.25">
      <c r="A3" s="63" t="s">
        <v>112</v>
      </c>
      <c r="B3" s="64"/>
      <c r="C3" s="64"/>
      <c r="D3" s="64"/>
      <c r="E3" s="64"/>
      <c r="F3" s="64"/>
      <c r="G3" s="6" t="s">
        <v>63</v>
      </c>
      <c r="H3" s="48" t="s">
        <v>64</v>
      </c>
      <c r="I3" s="50"/>
      <c r="J3" s="48" t="s">
        <v>65</v>
      </c>
      <c r="K3" s="50"/>
    </row>
    <row r="4" spans="1:14" ht="18.75" customHeight="1" x14ac:dyDescent="0.25">
      <c r="A4" s="134" t="s">
        <v>163</v>
      </c>
      <c r="B4" s="135"/>
      <c r="C4" s="135"/>
      <c r="D4" s="135"/>
      <c r="E4" s="135"/>
      <c r="F4" s="136"/>
      <c r="G4" s="16" t="s">
        <v>17</v>
      </c>
      <c r="H4" s="137" t="s">
        <v>17</v>
      </c>
      <c r="I4" s="138"/>
      <c r="J4" s="137" t="s">
        <v>17</v>
      </c>
      <c r="K4" s="138"/>
      <c r="M4" s="160"/>
      <c r="N4" s="160"/>
    </row>
    <row r="5" spans="1:14" ht="26.25" customHeight="1" x14ac:dyDescent="0.25">
      <c r="A5" s="139" t="s">
        <v>164</v>
      </c>
      <c r="B5" s="140"/>
      <c r="C5" s="140"/>
      <c r="D5" s="140"/>
      <c r="E5" s="140"/>
      <c r="F5" s="141"/>
      <c r="H5" s="137" t="s">
        <v>17</v>
      </c>
      <c r="I5" s="138"/>
      <c r="J5" s="137" t="s">
        <v>17</v>
      </c>
      <c r="K5" s="138"/>
      <c r="M5" s="160"/>
      <c r="N5" s="160"/>
    </row>
    <row r="6" spans="1:14" ht="26.25" customHeight="1" x14ac:dyDescent="0.25">
      <c r="A6" s="82" t="s">
        <v>165</v>
      </c>
      <c r="B6" s="83"/>
      <c r="C6" s="83"/>
      <c r="D6" s="83"/>
      <c r="E6" s="83"/>
      <c r="F6" s="83"/>
      <c r="G6" s="9" t="s">
        <v>166</v>
      </c>
      <c r="H6" s="142">
        <v>650000</v>
      </c>
      <c r="I6" s="143"/>
      <c r="J6" s="142">
        <v>650000</v>
      </c>
      <c r="K6" s="143"/>
      <c r="M6" s="161"/>
      <c r="N6" s="161"/>
    </row>
    <row r="7" spans="1:14" ht="26.25" customHeight="1" x14ac:dyDescent="0.25">
      <c r="A7" s="66" t="s">
        <v>167</v>
      </c>
      <c r="B7" s="67"/>
      <c r="C7" s="67"/>
      <c r="D7" s="67"/>
      <c r="E7" s="67"/>
      <c r="F7" s="67"/>
      <c r="G7" s="9" t="s">
        <v>168</v>
      </c>
      <c r="H7" s="142" t="s">
        <v>17</v>
      </c>
      <c r="I7" s="143"/>
      <c r="J7" s="142" t="s">
        <v>17</v>
      </c>
      <c r="K7" s="143"/>
      <c r="M7" s="161"/>
      <c r="N7" s="161"/>
    </row>
    <row r="8" spans="1:14" ht="26.25" customHeight="1" x14ac:dyDescent="0.25">
      <c r="A8" s="82" t="s">
        <v>169</v>
      </c>
      <c r="B8" s="83"/>
      <c r="C8" s="83"/>
      <c r="D8" s="83"/>
      <c r="E8" s="83"/>
      <c r="F8" s="83"/>
      <c r="G8" s="9" t="s">
        <v>170</v>
      </c>
      <c r="H8" s="142">
        <v>1317830.7</v>
      </c>
      <c r="I8" s="143"/>
      <c r="J8" s="142">
        <v>1025009</v>
      </c>
      <c r="K8" s="143"/>
      <c r="M8" s="162"/>
      <c r="N8" s="162"/>
    </row>
    <row r="9" spans="1:14" ht="26.25" customHeight="1" x14ac:dyDescent="0.25">
      <c r="A9" s="66" t="s">
        <v>171</v>
      </c>
      <c r="B9" s="67"/>
      <c r="C9" s="67"/>
      <c r="D9" s="67"/>
      <c r="E9" s="67"/>
      <c r="F9" s="67"/>
      <c r="G9" s="9" t="s">
        <v>172</v>
      </c>
      <c r="H9" s="144" t="s">
        <v>17</v>
      </c>
      <c r="I9" s="145"/>
      <c r="J9" s="144" t="s">
        <v>17</v>
      </c>
      <c r="K9" s="145"/>
      <c r="M9" s="157"/>
      <c r="N9" s="157"/>
    </row>
    <row r="10" spans="1:14" ht="32.25" customHeight="1" x14ac:dyDescent="0.25">
      <c r="A10" s="82" t="s">
        <v>173</v>
      </c>
      <c r="B10" s="83"/>
      <c r="C10" s="83"/>
      <c r="D10" s="83"/>
      <c r="E10" s="83"/>
      <c r="F10" s="83"/>
      <c r="G10" s="9" t="s">
        <v>174</v>
      </c>
      <c r="H10" s="144">
        <v>9700.5</v>
      </c>
      <c r="I10" s="145"/>
      <c r="J10" s="144"/>
      <c r="K10" s="145"/>
      <c r="M10" s="157"/>
      <c r="N10" s="157"/>
    </row>
    <row r="11" spans="1:14" ht="28.5" customHeight="1" x14ac:dyDescent="0.25">
      <c r="A11" s="66" t="s">
        <v>175</v>
      </c>
      <c r="B11" s="67"/>
      <c r="C11" s="67"/>
      <c r="D11" s="67"/>
      <c r="E11" s="67"/>
      <c r="F11" s="67"/>
      <c r="G11" s="9" t="s">
        <v>176</v>
      </c>
      <c r="H11" s="146" t="s">
        <v>17</v>
      </c>
      <c r="I11" s="147"/>
      <c r="J11" s="146" t="s">
        <v>17</v>
      </c>
      <c r="K11" s="147"/>
      <c r="M11" s="161"/>
      <c r="N11" s="161"/>
    </row>
    <row r="12" spans="1:14" ht="31.5" customHeight="1" x14ac:dyDescent="0.25">
      <c r="A12" s="82" t="s">
        <v>177</v>
      </c>
      <c r="B12" s="83"/>
      <c r="C12" s="83"/>
      <c r="D12" s="83"/>
      <c r="E12" s="83"/>
      <c r="F12" s="83"/>
      <c r="G12" s="9" t="s">
        <v>178</v>
      </c>
      <c r="H12" s="146" t="s">
        <v>17</v>
      </c>
      <c r="I12" s="147"/>
      <c r="J12" s="146" t="s">
        <v>17</v>
      </c>
      <c r="K12" s="147"/>
      <c r="M12" s="161"/>
      <c r="N12" s="161"/>
    </row>
    <row r="13" spans="1:14" ht="26.25" customHeight="1" x14ac:dyDescent="0.25">
      <c r="A13" s="153" t="s">
        <v>179</v>
      </c>
      <c r="B13" s="154"/>
      <c r="C13" s="154"/>
      <c r="D13" s="154"/>
      <c r="E13" s="154"/>
      <c r="F13" s="154"/>
      <c r="G13" s="17" t="s">
        <v>180</v>
      </c>
      <c r="H13" s="155">
        <f>H6+H8+H10</f>
        <v>1977531.2</v>
      </c>
      <c r="I13" s="156"/>
      <c r="J13" s="155">
        <f>J6+J8+J10</f>
        <v>1675009</v>
      </c>
      <c r="K13" s="156"/>
      <c r="M13" s="163"/>
      <c r="N13" s="163"/>
    </row>
    <row r="14" spans="1:14" ht="26.25" customHeight="1" x14ac:dyDescent="0.25">
      <c r="A14" s="148" t="s">
        <v>181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50"/>
    </row>
    <row r="15" spans="1:14" ht="26.25" customHeight="1" x14ac:dyDescent="0.25">
      <c r="A15" s="151" t="s">
        <v>182</v>
      </c>
      <c r="B15" s="152"/>
      <c r="C15" s="152"/>
      <c r="D15" s="152"/>
      <c r="E15" s="152"/>
      <c r="F15" s="152"/>
      <c r="G15" s="17" t="s">
        <v>183</v>
      </c>
      <c r="H15" s="69">
        <f>H25+H26</f>
        <v>188808</v>
      </c>
      <c r="I15" s="70"/>
      <c r="J15" s="69">
        <f>J25+J26</f>
        <v>0</v>
      </c>
      <c r="K15" s="70"/>
      <c r="M15" s="102"/>
      <c r="N15" s="102"/>
    </row>
    <row r="16" spans="1:14" ht="26.25" customHeight="1" x14ac:dyDescent="0.25">
      <c r="A16" s="151" t="s">
        <v>184</v>
      </c>
      <c r="B16" s="152"/>
      <c r="C16" s="152"/>
      <c r="D16" s="152"/>
      <c r="E16" s="152"/>
      <c r="F16" s="152"/>
      <c r="G16" s="17" t="s">
        <v>185</v>
      </c>
      <c r="H16" s="69">
        <f>H26</f>
        <v>188808</v>
      </c>
      <c r="I16" s="70"/>
      <c r="J16" s="69">
        <f>J26</f>
        <v>0</v>
      </c>
      <c r="K16" s="70"/>
      <c r="M16" s="102"/>
      <c r="N16" s="102"/>
    </row>
    <row r="17" spans="1:14" ht="26.25" customHeight="1" x14ac:dyDescent="0.25">
      <c r="A17" s="82" t="s">
        <v>186</v>
      </c>
      <c r="B17" s="83"/>
      <c r="C17" s="83"/>
      <c r="D17" s="83"/>
      <c r="E17" s="83"/>
      <c r="F17" s="83"/>
      <c r="G17" s="9" t="s">
        <v>187</v>
      </c>
      <c r="H17" s="96" t="s">
        <v>17</v>
      </c>
      <c r="I17" s="97"/>
      <c r="J17" s="96" t="s">
        <v>17</v>
      </c>
      <c r="K17" s="97"/>
      <c r="M17" s="98"/>
      <c r="N17" s="98"/>
    </row>
    <row r="18" spans="1:14" ht="26.25" customHeight="1" x14ac:dyDescent="0.25">
      <c r="A18" s="82" t="s">
        <v>188</v>
      </c>
      <c r="B18" s="83"/>
      <c r="C18" s="83"/>
      <c r="D18" s="83"/>
      <c r="E18" s="83"/>
      <c r="F18" s="83"/>
      <c r="G18" s="9" t="s">
        <v>189</v>
      </c>
      <c r="H18" s="96" t="s">
        <v>17</v>
      </c>
      <c r="I18" s="97"/>
      <c r="J18" s="96" t="s">
        <v>17</v>
      </c>
      <c r="K18" s="97"/>
      <c r="M18" s="98"/>
      <c r="N18" s="98"/>
    </row>
    <row r="19" spans="1:14" ht="37.5" customHeight="1" x14ac:dyDescent="0.25">
      <c r="A19" s="82" t="s">
        <v>190</v>
      </c>
      <c r="B19" s="83"/>
      <c r="C19" s="83"/>
      <c r="D19" s="83"/>
      <c r="E19" s="83"/>
      <c r="F19" s="83"/>
      <c r="G19" s="9" t="s">
        <v>191</v>
      </c>
      <c r="H19" s="96" t="s">
        <v>17</v>
      </c>
      <c r="I19" s="97"/>
      <c r="J19" s="96" t="s">
        <v>17</v>
      </c>
      <c r="K19" s="97"/>
      <c r="M19" s="98"/>
      <c r="N19" s="98"/>
    </row>
    <row r="20" spans="1:14" ht="34.5" customHeight="1" x14ac:dyDescent="0.25">
      <c r="A20" s="66" t="s">
        <v>192</v>
      </c>
      <c r="B20" s="67"/>
      <c r="C20" s="67"/>
      <c r="D20" s="67"/>
      <c r="E20" s="67"/>
      <c r="F20" s="68"/>
      <c r="G20" s="15" t="s">
        <v>193</v>
      </c>
      <c r="H20" s="96"/>
      <c r="I20" s="97"/>
      <c r="J20" s="96"/>
      <c r="K20" s="97"/>
      <c r="M20" s="98"/>
      <c r="N20" s="98"/>
    </row>
    <row r="21" spans="1:14" ht="37.5" customHeight="1" x14ac:dyDescent="0.25">
      <c r="A21" s="82" t="s">
        <v>194</v>
      </c>
      <c r="B21" s="83"/>
      <c r="C21" s="83"/>
      <c r="D21" s="83"/>
      <c r="E21" s="83"/>
      <c r="F21" s="83"/>
      <c r="G21" s="9" t="s">
        <v>195</v>
      </c>
      <c r="H21" s="96" t="s">
        <v>17</v>
      </c>
      <c r="I21" s="97"/>
      <c r="J21" s="96" t="s">
        <v>17</v>
      </c>
      <c r="K21" s="97"/>
      <c r="M21" s="98"/>
      <c r="N21" s="98"/>
    </row>
    <row r="22" spans="1:14" ht="32.25" customHeight="1" x14ac:dyDescent="0.25">
      <c r="A22" s="82" t="s">
        <v>196</v>
      </c>
      <c r="B22" s="83"/>
      <c r="C22" s="83"/>
      <c r="D22" s="83"/>
      <c r="E22" s="83"/>
      <c r="F22" s="83"/>
      <c r="G22" s="9" t="s">
        <v>197</v>
      </c>
      <c r="H22" s="96" t="s">
        <v>17</v>
      </c>
      <c r="I22" s="97"/>
      <c r="J22" s="96" t="s">
        <v>17</v>
      </c>
      <c r="K22" s="97"/>
      <c r="M22" s="98"/>
      <c r="N22" s="98"/>
    </row>
    <row r="23" spans="1:14" ht="30.75" customHeight="1" x14ac:dyDescent="0.25">
      <c r="A23" s="82" t="s">
        <v>198</v>
      </c>
      <c r="B23" s="83"/>
      <c r="C23" s="83"/>
      <c r="D23" s="83"/>
      <c r="E23" s="83"/>
      <c r="F23" s="83"/>
      <c r="G23" s="9" t="s">
        <v>199</v>
      </c>
      <c r="H23" s="96" t="s">
        <v>17</v>
      </c>
      <c r="I23" s="97"/>
      <c r="J23" s="96" t="s">
        <v>17</v>
      </c>
      <c r="K23" s="97"/>
      <c r="M23" s="98"/>
      <c r="N23" s="98"/>
    </row>
    <row r="24" spans="1:14" ht="26.25" customHeight="1" x14ac:dyDescent="0.25">
      <c r="A24" s="82" t="s">
        <v>200</v>
      </c>
      <c r="B24" s="83"/>
      <c r="C24" s="83"/>
      <c r="D24" s="83"/>
      <c r="E24" s="83"/>
      <c r="F24" s="83"/>
      <c r="G24" s="9" t="s">
        <v>201</v>
      </c>
      <c r="H24" s="96" t="s">
        <v>17</v>
      </c>
      <c r="I24" s="97"/>
      <c r="J24" s="96" t="s">
        <v>17</v>
      </c>
      <c r="K24" s="97"/>
      <c r="M24" s="98"/>
      <c r="N24" s="98"/>
    </row>
    <row r="25" spans="1:14" ht="29.25" customHeight="1" x14ac:dyDescent="0.25">
      <c r="A25" s="66" t="s">
        <v>202</v>
      </c>
      <c r="B25" s="67"/>
      <c r="C25" s="67"/>
      <c r="D25" s="67"/>
      <c r="E25" s="67"/>
      <c r="F25" s="67"/>
      <c r="G25" s="9" t="s">
        <v>203</v>
      </c>
      <c r="H25" s="96">
        <v>0</v>
      </c>
      <c r="I25" s="97"/>
      <c r="J25" s="158">
        <v>0</v>
      </c>
      <c r="K25" s="159"/>
      <c r="M25" s="98"/>
      <c r="N25" s="98"/>
    </row>
    <row r="26" spans="1:14" ht="32.25" customHeight="1" x14ac:dyDescent="0.25">
      <c r="A26" s="79" t="s">
        <v>204</v>
      </c>
      <c r="B26" s="80"/>
      <c r="C26" s="80"/>
      <c r="D26" s="80"/>
      <c r="E26" s="80"/>
      <c r="F26" s="81"/>
      <c r="G26" s="11" t="s">
        <v>205</v>
      </c>
      <c r="H26" s="96">
        <v>188808</v>
      </c>
      <c r="I26" s="97"/>
      <c r="J26" s="69">
        <v>0</v>
      </c>
      <c r="K26" s="70"/>
      <c r="M26" s="98"/>
      <c r="N26" s="98"/>
    </row>
    <row r="27" spans="1:14" ht="75" customHeight="1" x14ac:dyDescent="0.25">
      <c r="A27" s="66" t="s">
        <v>206</v>
      </c>
      <c r="B27" s="67"/>
      <c r="C27" s="67"/>
      <c r="D27" s="67"/>
      <c r="E27" s="67"/>
      <c r="F27" s="67"/>
      <c r="G27" s="9" t="s">
        <v>207</v>
      </c>
      <c r="H27" s="85">
        <f>таблица4!H6+таблица4!H7+таблица4!H8+таблица4!H12+таблица4!H13+таблица4!H15+таблица4!H17+таблица4!H21</f>
        <v>3346805.9</v>
      </c>
      <c r="I27" s="86"/>
      <c r="J27" s="85">
        <f>таблица4!J6+таблица4!J7+таблица4!J8+таблица4!J12+таблица4!J13+таблица4!J15+таблица4!J17+таблица4!J21</f>
        <v>3563733.2</v>
      </c>
      <c r="K27" s="86"/>
      <c r="M27" s="103"/>
      <c r="N27" s="103"/>
    </row>
  </sheetData>
  <mergeCells count="99">
    <mergeCell ref="M23:N23"/>
    <mergeCell ref="M24:N24"/>
    <mergeCell ref="M25:N25"/>
    <mergeCell ref="M26:N26"/>
    <mergeCell ref="M27:N27"/>
    <mergeCell ref="M22:N22"/>
    <mergeCell ref="M10:N10"/>
    <mergeCell ref="M11:N11"/>
    <mergeCell ref="M12:N12"/>
    <mergeCell ref="M13:N13"/>
    <mergeCell ref="M15:N15"/>
    <mergeCell ref="M16:N16"/>
    <mergeCell ref="M17:N17"/>
    <mergeCell ref="M18:N18"/>
    <mergeCell ref="M19:N19"/>
    <mergeCell ref="M20:N20"/>
    <mergeCell ref="M21:N21"/>
    <mergeCell ref="M4:N4"/>
    <mergeCell ref="M5:N5"/>
    <mergeCell ref="M6:N6"/>
    <mergeCell ref="M7:N7"/>
    <mergeCell ref="M8:N8"/>
    <mergeCell ref="M9:N9"/>
    <mergeCell ref="A26:F26"/>
    <mergeCell ref="H26:I26"/>
    <mergeCell ref="J26:K26"/>
    <mergeCell ref="A27:F27"/>
    <mergeCell ref="H27:I27"/>
    <mergeCell ref="J27:K27"/>
    <mergeCell ref="A24:F24"/>
    <mergeCell ref="H24:I24"/>
    <mergeCell ref="J24:K24"/>
    <mergeCell ref="A25:F25"/>
    <mergeCell ref="H25:I25"/>
    <mergeCell ref="J25:K25"/>
    <mergeCell ref="A22:F22"/>
    <mergeCell ref="H22:I22"/>
    <mergeCell ref="J22:K22"/>
    <mergeCell ref="A23:F23"/>
    <mergeCell ref="H23:I23"/>
    <mergeCell ref="J23:K23"/>
    <mergeCell ref="A20:F20"/>
    <mergeCell ref="H20:I20"/>
    <mergeCell ref="J20:K20"/>
    <mergeCell ref="A21:F21"/>
    <mergeCell ref="H21:I21"/>
    <mergeCell ref="J21:K21"/>
    <mergeCell ref="A18:F18"/>
    <mergeCell ref="H18:I18"/>
    <mergeCell ref="J18:K18"/>
    <mergeCell ref="A19:F19"/>
    <mergeCell ref="H19:I19"/>
    <mergeCell ref="J19:K19"/>
    <mergeCell ref="A16:F16"/>
    <mergeCell ref="H16:I16"/>
    <mergeCell ref="J16:K16"/>
    <mergeCell ref="A17:F17"/>
    <mergeCell ref="H17:I17"/>
    <mergeCell ref="J17:K17"/>
    <mergeCell ref="A14:K14"/>
    <mergeCell ref="A15:F15"/>
    <mergeCell ref="H15:I15"/>
    <mergeCell ref="J15:K15"/>
    <mergeCell ref="A12:F12"/>
    <mergeCell ref="H12:I12"/>
    <mergeCell ref="J12:K12"/>
    <mergeCell ref="A13:F13"/>
    <mergeCell ref="H13:I13"/>
    <mergeCell ref="J13:K13"/>
    <mergeCell ref="A10:F10"/>
    <mergeCell ref="H10:I10"/>
    <mergeCell ref="J10:K10"/>
    <mergeCell ref="A11:F11"/>
    <mergeCell ref="H11:I11"/>
    <mergeCell ref="J11:K11"/>
    <mergeCell ref="A8:F8"/>
    <mergeCell ref="H8:I8"/>
    <mergeCell ref="J8:K8"/>
    <mergeCell ref="A9:F9"/>
    <mergeCell ref="H9:I9"/>
    <mergeCell ref="J9:K9"/>
    <mergeCell ref="A6:F6"/>
    <mergeCell ref="H6:I6"/>
    <mergeCell ref="J6:K6"/>
    <mergeCell ref="A7:F7"/>
    <mergeCell ref="H7:I7"/>
    <mergeCell ref="J7:K7"/>
    <mergeCell ref="A4:F4"/>
    <mergeCell ref="H4:I4"/>
    <mergeCell ref="J4:K4"/>
    <mergeCell ref="A5:F5"/>
    <mergeCell ref="H5:I5"/>
    <mergeCell ref="J5:K5"/>
    <mergeCell ref="A2:F2"/>
    <mergeCell ref="H2:I2"/>
    <mergeCell ref="J2:K2"/>
    <mergeCell ref="A3:F3"/>
    <mergeCell ref="H3:I3"/>
    <mergeCell ref="J3:K3"/>
  </mergeCells>
  <phoneticPr fontId="12" type="noConversion"/>
  <pageMargins left="0.2" right="0.33" top="0.45" bottom="0.41" header="0.33" footer="0.25"/>
  <pageSetup paperSize="9" scale="96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zoomScaleSheetLayoutView="100" workbookViewId="0">
      <selection activeCell="T4" sqref="T4"/>
    </sheetView>
  </sheetViews>
  <sheetFormatPr defaultRowHeight="13.2" x14ac:dyDescent="0.25"/>
  <sheetData>
    <row r="2" spans="1:14" ht="55.5" customHeight="1" x14ac:dyDescent="0.25">
      <c r="A2" s="129" t="s">
        <v>59</v>
      </c>
      <c r="B2" s="130"/>
      <c r="C2" s="130"/>
      <c r="D2" s="130"/>
      <c r="E2" s="130"/>
      <c r="F2" s="130"/>
      <c r="G2" s="4" t="s">
        <v>60</v>
      </c>
      <c r="H2" s="131" t="s">
        <v>111</v>
      </c>
      <c r="I2" s="132"/>
      <c r="J2" s="131" t="s">
        <v>62</v>
      </c>
      <c r="K2" s="133"/>
      <c r="M2" s="28"/>
      <c r="N2" s="28"/>
    </row>
    <row r="3" spans="1:14" x14ac:dyDescent="0.25">
      <c r="A3" s="63" t="s">
        <v>112</v>
      </c>
      <c r="B3" s="64"/>
      <c r="C3" s="64"/>
      <c r="D3" s="64"/>
      <c r="E3" s="64"/>
      <c r="F3" s="64"/>
      <c r="G3" s="6" t="s">
        <v>63</v>
      </c>
      <c r="H3" s="48" t="s">
        <v>64</v>
      </c>
      <c r="I3" s="50"/>
      <c r="J3" s="48" t="s">
        <v>65</v>
      </c>
      <c r="K3" s="50"/>
      <c r="M3" s="28"/>
      <c r="N3" s="28"/>
    </row>
    <row r="4" spans="1:14" ht="54" customHeight="1" x14ac:dyDescent="0.25">
      <c r="A4" s="82" t="s">
        <v>208</v>
      </c>
      <c r="B4" s="83"/>
      <c r="C4" s="83"/>
      <c r="D4" s="83"/>
      <c r="E4" s="83"/>
      <c r="F4" s="83"/>
      <c r="G4" s="9" t="s">
        <v>209</v>
      </c>
      <c r="H4" s="85">
        <f>H6+H12+H13+H15+H17+H21</f>
        <v>3346805.9</v>
      </c>
      <c r="I4" s="86"/>
      <c r="J4" s="85">
        <f>J6+J12+J13+J15+J17+J21</f>
        <v>3563733.2</v>
      </c>
      <c r="K4" s="86"/>
      <c r="M4" s="103"/>
      <c r="N4" s="103"/>
    </row>
    <row r="5" spans="1:14" ht="28.5" customHeight="1" x14ac:dyDescent="0.25">
      <c r="A5" s="82" t="s">
        <v>210</v>
      </c>
      <c r="B5" s="83"/>
      <c r="C5" s="83"/>
      <c r="D5" s="83"/>
      <c r="E5" s="83"/>
      <c r="F5" s="83"/>
      <c r="G5" s="9" t="s">
        <v>211</v>
      </c>
      <c r="H5" s="96"/>
      <c r="I5" s="97"/>
      <c r="J5" s="96"/>
      <c r="K5" s="97"/>
      <c r="M5" s="98"/>
      <c r="N5" s="98"/>
    </row>
    <row r="6" spans="1:14" ht="29.25" customHeight="1" x14ac:dyDescent="0.25">
      <c r="A6" s="82" t="s">
        <v>212</v>
      </c>
      <c r="B6" s="83"/>
      <c r="C6" s="83"/>
      <c r="D6" s="83"/>
      <c r="E6" s="83"/>
      <c r="F6" s="83"/>
      <c r="G6" s="9" t="s">
        <v>213</v>
      </c>
      <c r="H6" s="69">
        <v>0</v>
      </c>
      <c r="I6" s="70"/>
      <c r="J6" s="69">
        <v>0</v>
      </c>
      <c r="K6" s="70"/>
      <c r="M6" s="102"/>
      <c r="N6" s="102"/>
    </row>
    <row r="7" spans="1:14" ht="28.5" customHeight="1" x14ac:dyDescent="0.25">
      <c r="A7" s="82" t="s">
        <v>214</v>
      </c>
      <c r="B7" s="83"/>
      <c r="C7" s="83"/>
      <c r="D7" s="83"/>
      <c r="E7" s="83"/>
      <c r="F7" s="83"/>
      <c r="G7" s="9" t="s">
        <v>215</v>
      </c>
      <c r="H7" s="158">
        <v>0</v>
      </c>
      <c r="I7" s="159"/>
      <c r="J7" s="158">
        <v>0</v>
      </c>
      <c r="K7" s="159"/>
      <c r="M7" s="166"/>
      <c r="N7" s="166"/>
    </row>
    <row r="8" spans="1:14" ht="46.5" customHeight="1" x14ac:dyDescent="0.25">
      <c r="A8" s="82" t="s">
        <v>216</v>
      </c>
      <c r="B8" s="83"/>
      <c r="C8" s="83"/>
      <c r="D8" s="83"/>
      <c r="E8" s="83"/>
      <c r="F8" s="83"/>
      <c r="G8" s="9" t="s">
        <v>217</v>
      </c>
      <c r="H8" s="158">
        <v>0</v>
      </c>
      <c r="I8" s="159"/>
      <c r="J8" s="158">
        <v>0</v>
      </c>
      <c r="K8" s="159"/>
      <c r="M8" s="166"/>
      <c r="N8" s="166"/>
    </row>
    <row r="9" spans="1:14" ht="24.75" customHeight="1" x14ac:dyDescent="0.25">
      <c r="A9" s="82" t="s">
        <v>218</v>
      </c>
      <c r="B9" s="83"/>
      <c r="C9" s="83"/>
      <c r="D9" s="83"/>
      <c r="E9" s="83"/>
      <c r="F9" s="83"/>
      <c r="G9" s="9" t="s">
        <v>219</v>
      </c>
      <c r="H9" s="158">
        <v>0</v>
      </c>
      <c r="I9" s="159"/>
      <c r="J9" s="158">
        <v>0</v>
      </c>
      <c r="K9" s="159"/>
      <c r="M9" s="166"/>
      <c r="N9" s="166"/>
    </row>
    <row r="10" spans="1:14" ht="24.75" customHeight="1" x14ac:dyDescent="0.25">
      <c r="A10" s="82" t="s">
        <v>220</v>
      </c>
      <c r="B10" s="83"/>
      <c r="C10" s="83"/>
      <c r="D10" s="83"/>
      <c r="E10" s="83"/>
      <c r="F10" s="83"/>
      <c r="G10" s="9" t="s">
        <v>221</v>
      </c>
      <c r="H10" s="158">
        <v>0</v>
      </c>
      <c r="I10" s="159"/>
      <c r="J10" s="158">
        <v>0</v>
      </c>
      <c r="K10" s="159"/>
      <c r="M10" s="166"/>
      <c r="N10" s="166"/>
    </row>
    <row r="11" spans="1:14" ht="24.75" customHeight="1" x14ac:dyDescent="0.25">
      <c r="A11" s="82" t="s">
        <v>222</v>
      </c>
      <c r="B11" s="83"/>
      <c r="C11" s="83"/>
      <c r="D11" s="83"/>
      <c r="E11" s="83"/>
      <c r="F11" s="83"/>
      <c r="G11" s="9" t="s">
        <v>223</v>
      </c>
      <c r="H11" s="158" t="s">
        <v>17</v>
      </c>
      <c r="I11" s="159"/>
      <c r="J11" s="158" t="s">
        <v>17</v>
      </c>
      <c r="K11" s="159"/>
      <c r="M11" s="166"/>
      <c r="N11" s="166"/>
    </row>
    <row r="12" spans="1:14" ht="31.5" customHeight="1" x14ac:dyDescent="0.25">
      <c r="A12" s="82" t="s">
        <v>224</v>
      </c>
      <c r="B12" s="83"/>
      <c r="C12" s="83"/>
      <c r="D12" s="83"/>
      <c r="E12" s="83"/>
      <c r="F12" s="83"/>
      <c r="G12" s="9" t="s">
        <v>225</v>
      </c>
      <c r="H12" s="69">
        <v>407999.5</v>
      </c>
      <c r="I12" s="70"/>
      <c r="J12" s="69">
        <v>18221</v>
      </c>
      <c r="K12" s="70"/>
      <c r="M12" s="102"/>
      <c r="N12" s="102"/>
    </row>
    <row r="13" spans="1:14" ht="35.25" customHeight="1" x14ac:dyDescent="0.25">
      <c r="A13" s="82" t="s">
        <v>226</v>
      </c>
      <c r="B13" s="83"/>
      <c r="C13" s="83"/>
      <c r="D13" s="83"/>
      <c r="E13" s="83"/>
      <c r="F13" s="83"/>
      <c r="G13" s="9" t="s">
        <v>227</v>
      </c>
      <c r="H13" s="69">
        <v>1939670.5</v>
      </c>
      <c r="I13" s="70"/>
      <c r="J13" s="69">
        <v>3354423.3</v>
      </c>
      <c r="K13" s="70"/>
      <c r="M13" s="102"/>
      <c r="N13" s="102"/>
    </row>
    <row r="14" spans="1:14" ht="33" customHeight="1" x14ac:dyDescent="0.25">
      <c r="A14" s="82" t="s">
        <v>228</v>
      </c>
      <c r="B14" s="83"/>
      <c r="C14" s="83"/>
      <c r="D14" s="83"/>
      <c r="E14" s="83"/>
      <c r="F14" s="83"/>
      <c r="G14" s="9" t="s">
        <v>229</v>
      </c>
      <c r="H14" s="69" t="s">
        <v>17</v>
      </c>
      <c r="I14" s="70"/>
      <c r="J14" s="69" t="s">
        <v>17</v>
      </c>
      <c r="K14" s="70"/>
      <c r="M14" s="102"/>
      <c r="N14" s="102"/>
    </row>
    <row r="15" spans="1:14" ht="33.75" customHeight="1" x14ac:dyDescent="0.25">
      <c r="A15" s="82" t="s">
        <v>230</v>
      </c>
      <c r="B15" s="83"/>
      <c r="C15" s="83"/>
      <c r="D15" s="83"/>
      <c r="E15" s="83"/>
      <c r="F15" s="83"/>
      <c r="G15" s="9" t="s">
        <v>231</v>
      </c>
      <c r="H15" s="69">
        <v>479047.8</v>
      </c>
      <c r="I15" s="70"/>
      <c r="J15" s="69">
        <v>68936.2</v>
      </c>
      <c r="K15" s="70"/>
      <c r="M15" s="102"/>
      <c r="N15" s="102"/>
    </row>
    <row r="16" spans="1:14" ht="33" customHeight="1" x14ac:dyDescent="0.25">
      <c r="A16" s="82" t="s">
        <v>232</v>
      </c>
      <c r="B16" s="83"/>
      <c r="C16" s="83"/>
      <c r="D16" s="83"/>
      <c r="E16" s="83"/>
      <c r="F16" s="83"/>
      <c r="G16" s="9" t="s">
        <v>233</v>
      </c>
      <c r="H16" s="69"/>
      <c r="I16" s="70"/>
      <c r="J16" s="69"/>
      <c r="K16" s="70"/>
      <c r="M16" s="102"/>
      <c r="N16" s="102"/>
    </row>
    <row r="17" spans="1:14" ht="28.5" customHeight="1" x14ac:dyDescent="0.25">
      <c r="A17" s="82" t="s">
        <v>234</v>
      </c>
      <c r="B17" s="83"/>
      <c r="C17" s="83"/>
      <c r="D17" s="83"/>
      <c r="E17" s="83"/>
      <c r="F17" s="83"/>
      <c r="G17" s="9" t="s">
        <v>235</v>
      </c>
      <c r="H17" s="69">
        <v>115256.7</v>
      </c>
      <c r="I17" s="70"/>
      <c r="J17" s="69">
        <v>163482.5</v>
      </c>
      <c r="K17" s="70"/>
      <c r="M17" s="102"/>
      <c r="N17" s="102"/>
    </row>
    <row r="18" spans="1:14" ht="35.25" customHeight="1" x14ac:dyDescent="0.25">
      <c r="A18" s="82" t="s">
        <v>236</v>
      </c>
      <c r="B18" s="83"/>
      <c r="C18" s="83"/>
      <c r="D18" s="83"/>
      <c r="E18" s="83"/>
      <c r="F18" s="83"/>
      <c r="G18" s="9" t="s">
        <v>237</v>
      </c>
      <c r="H18" s="69">
        <v>0</v>
      </c>
      <c r="I18" s="70"/>
      <c r="J18" s="69">
        <v>0</v>
      </c>
      <c r="K18" s="70"/>
      <c r="M18" s="102"/>
      <c r="N18" s="102"/>
    </row>
    <row r="19" spans="1:14" ht="33.75" customHeight="1" x14ac:dyDescent="0.25">
      <c r="A19" s="82" t="s">
        <v>238</v>
      </c>
      <c r="B19" s="83"/>
      <c r="C19" s="83"/>
      <c r="D19" s="83"/>
      <c r="E19" s="83"/>
      <c r="F19" s="83"/>
      <c r="G19" s="9" t="s">
        <v>239</v>
      </c>
      <c r="H19" s="69" t="s">
        <v>17</v>
      </c>
      <c r="I19" s="70"/>
      <c r="J19" s="69" t="s">
        <v>17</v>
      </c>
      <c r="K19" s="70"/>
      <c r="M19" s="102"/>
      <c r="N19" s="102"/>
    </row>
    <row r="20" spans="1:14" ht="33.75" customHeight="1" x14ac:dyDescent="0.25">
      <c r="A20" s="82" t="s">
        <v>240</v>
      </c>
      <c r="B20" s="83"/>
      <c r="C20" s="83"/>
      <c r="D20" s="83"/>
      <c r="E20" s="83"/>
      <c r="F20" s="83"/>
      <c r="G20" s="9" t="s">
        <v>241</v>
      </c>
      <c r="H20" s="69" t="s">
        <v>17</v>
      </c>
      <c r="I20" s="70"/>
      <c r="J20" s="69" t="s">
        <v>17</v>
      </c>
      <c r="K20" s="70"/>
      <c r="M20" s="102"/>
      <c r="N20" s="102"/>
    </row>
    <row r="21" spans="1:14" ht="33" customHeight="1" x14ac:dyDescent="0.25">
      <c r="A21" s="66" t="s">
        <v>242</v>
      </c>
      <c r="B21" s="67"/>
      <c r="C21" s="67"/>
      <c r="D21" s="67"/>
      <c r="E21" s="67"/>
      <c r="F21" s="68"/>
      <c r="G21" s="15" t="s">
        <v>243</v>
      </c>
      <c r="H21" s="69">
        <v>404831.4</v>
      </c>
      <c r="I21" s="70"/>
      <c r="J21" s="69">
        <v>-41329.800000000003</v>
      </c>
      <c r="K21" s="70"/>
      <c r="M21" s="102"/>
      <c r="N21" s="102"/>
    </row>
    <row r="22" spans="1:14" ht="38.25" customHeight="1" x14ac:dyDescent="0.25">
      <c r="A22" s="66" t="s">
        <v>244</v>
      </c>
      <c r="B22" s="67"/>
      <c r="C22" s="67"/>
      <c r="D22" s="67"/>
      <c r="E22" s="67"/>
      <c r="F22" s="67"/>
      <c r="G22" s="9" t="s">
        <v>245</v>
      </c>
      <c r="H22" s="164">
        <f>таблица3!H15+таблица3!H27</f>
        <v>3535613.9</v>
      </c>
      <c r="I22" s="165"/>
      <c r="J22" s="164">
        <f>таблица3!J15+таблица3!J27</f>
        <v>3563733.2</v>
      </c>
      <c r="K22" s="165"/>
      <c r="M22" s="167"/>
      <c r="N22" s="167"/>
    </row>
    <row r="23" spans="1:14" ht="36" customHeight="1" x14ac:dyDescent="0.25">
      <c r="A23" s="89" t="s">
        <v>246</v>
      </c>
      <c r="B23" s="90"/>
      <c r="C23" s="90"/>
      <c r="D23" s="90"/>
      <c r="E23" s="90"/>
      <c r="F23" s="90"/>
      <c r="G23" s="14">
        <v>780</v>
      </c>
      <c r="H23" s="85">
        <f>таблица3!H13+таблица4!H22</f>
        <v>5513145.0999999996</v>
      </c>
      <c r="I23" s="86"/>
      <c r="J23" s="85">
        <f>таблица3!J13+таблица4!J22</f>
        <v>5238742.2</v>
      </c>
      <c r="K23" s="86"/>
      <c r="M23" s="103"/>
      <c r="N23" s="103"/>
    </row>
    <row r="24" spans="1:14" x14ac:dyDescent="0.25">
      <c r="M24" s="28"/>
      <c r="N24" s="28"/>
    </row>
    <row r="25" spans="1:14" x14ac:dyDescent="0.25">
      <c r="G25" s="3"/>
      <c r="H25" s="3">
        <f>H23-таблица2!H28</f>
        <v>0</v>
      </c>
      <c r="I25" s="3"/>
      <c r="J25" s="3">
        <f>J23-таблица2!J28</f>
        <v>0</v>
      </c>
      <c r="M25" s="28"/>
      <c r="N25" s="28"/>
    </row>
  </sheetData>
  <mergeCells count="86">
    <mergeCell ref="M22:N22"/>
    <mergeCell ref="M23:N23"/>
    <mergeCell ref="M16:N16"/>
    <mergeCell ref="M17:N17"/>
    <mergeCell ref="M18:N18"/>
    <mergeCell ref="M19:N19"/>
    <mergeCell ref="M20:N20"/>
    <mergeCell ref="M21:N21"/>
    <mergeCell ref="M15:N15"/>
    <mergeCell ref="M4:N4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A22:F22"/>
    <mergeCell ref="H22:I22"/>
    <mergeCell ref="J22:K22"/>
    <mergeCell ref="A23:F23"/>
    <mergeCell ref="H23:I23"/>
    <mergeCell ref="J23:K23"/>
    <mergeCell ref="A20:F20"/>
    <mergeCell ref="H20:I20"/>
    <mergeCell ref="J20:K20"/>
    <mergeCell ref="A21:F21"/>
    <mergeCell ref="H21:I21"/>
    <mergeCell ref="J21:K21"/>
    <mergeCell ref="A18:F18"/>
    <mergeCell ref="H18:I18"/>
    <mergeCell ref="J18:K18"/>
    <mergeCell ref="A19:F19"/>
    <mergeCell ref="H19:I19"/>
    <mergeCell ref="J19:K19"/>
    <mergeCell ref="A16:F16"/>
    <mergeCell ref="H16:I16"/>
    <mergeCell ref="J16:K16"/>
    <mergeCell ref="A17:F17"/>
    <mergeCell ref="H17:I17"/>
    <mergeCell ref="J17:K17"/>
    <mergeCell ref="A14:F14"/>
    <mergeCell ref="H14:I14"/>
    <mergeCell ref="J14:K14"/>
    <mergeCell ref="A15:F15"/>
    <mergeCell ref="H15:I15"/>
    <mergeCell ref="J15:K15"/>
    <mergeCell ref="A12:F12"/>
    <mergeCell ref="H12:I12"/>
    <mergeCell ref="J12:K12"/>
    <mergeCell ref="A13:F13"/>
    <mergeCell ref="H13:I13"/>
    <mergeCell ref="J13:K13"/>
    <mergeCell ref="A10:F10"/>
    <mergeCell ref="H10:I10"/>
    <mergeCell ref="J10:K10"/>
    <mergeCell ref="A11:F11"/>
    <mergeCell ref="H11:I11"/>
    <mergeCell ref="J11:K11"/>
    <mergeCell ref="A8:F8"/>
    <mergeCell ref="H8:I8"/>
    <mergeCell ref="J8:K8"/>
    <mergeCell ref="A9:F9"/>
    <mergeCell ref="H9:I9"/>
    <mergeCell ref="J9:K9"/>
    <mergeCell ref="A6:F6"/>
    <mergeCell ref="H6:I6"/>
    <mergeCell ref="J6:K6"/>
    <mergeCell ref="A7:F7"/>
    <mergeCell ref="H7:I7"/>
    <mergeCell ref="J7:K7"/>
    <mergeCell ref="A4:F4"/>
    <mergeCell ref="H4:I4"/>
    <mergeCell ref="J4:K4"/>
    <mergeCell ref="A5:F5"/>
    <mergeCell ref="H5:I5"/>
    <mergeCell ref="J5:K5"/>
    <mergeCell ref="A2:F2"/>
    <mergeCell ref="H2:I2"/>
    <mergeCell ref="J2:K2"/>
    <mergeCell ref="A3:F3"/>
    <mergeCell ref="H3:I3"/>
    <mergeCell ref="J3:K3"/>
  </mergeCells>
  <phoneticPr fontId="12" type="noConversion"/>
  <pageMargins left="0.22" right="0.41" top="0.43" bottom="1" header="0.21" footer="0.5"/>
  <pageSetup paperSize="9" scale="98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opLeftCell="A22" zoomScaleSheetLayoutView="100" workbookViewId="0">
      <selection activeCell="I29" sqref="I29:K29"/>
    </sheetView>
  </sheetViews>
  <sheetFormatPr defaultRowHeight="13.2" x14ac:dyDescent="0.25"/>
  <sheetData>
    <row r="2" spans="1:11" x14ac:dyDescent="0.25">
      <c r="A2" s="168" t="s">
        <v>247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x14ac:dyDescent="0.25">
      <c r="A3" s="168" t="s">
        <v>248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 x14ac:dyDescent="0.25">
      <c r="A4" s="168" t="s">
        <v>249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</row>
    <row r="5" spans="1:11" x14ac:dyDescent="0.25">
      <c r="A5" s="168" t="s">
        <v>250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</row>
    <row r="6" spans="1:11" x14ac:dyDescent="0.25">
      <c r="A6" s="168" t="s">
        <v>251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</row>
    <row r="7" spans="1:11" x14ac:dyDescent="0.25">
      <c r="A7" s="168" t="s">
        <v>252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</row>
    <row r="12" spans="1:11" ht="36" x14ac:dyDescent="0.25">
      <c r="A12" s="129" t="s">
        <v>59</v>
      </c>
      <c r="B12" s="130"/>
      <c r="C12" s="130"/>
      <c r="D12" s="130"/>
      <c r="E12" s="130"/>
      <c r="F12" s="130"/>
      <c r="G12" s="4" t="s">
        <v>60</v>
      </c>
      <c r="H12" s="131" t="s">
        <v>111</v>
      </c>
      <c r="I12" s="132"/>
      <c r="J12" s="131" t="s">
        <v>62</v>
      </c>
      <c r="K12" s="133"/>
    </row>
    <row r="13" spans="1:11" ht="28.5" customHeight="1" x14ac:dyDescent="0.25">
      <c r="A13" s="82" t="s">
        <v>253</v>
      </c>
      <c r="B13" s="83"/>
      <c r="C13" s="83"/>
      <c r="D13" s="83"/>
      <c r="E13" s="83"/>
      <c r="F13" s="83"/>
      <c r="G13" s="18" t="s">
        <v>254</v>
      </c>
      <c r="H13" s="169" t="s">
        <v>17</v>
      </c>
      <c r="I13" s="170"/>
      <c r="J13" s="169" t="s">
        <v>17</v>
      </c>
      <c r="K13" s="170"/>
    </row>
    <row r="14" spans="1:11" ht="48.75" customHeight="1" x14ac:dyDescent="0.25">
      <c r="A14" s="82" t="s">
        <v>255</v>
      </c>
      <c r="B14" s="83"/>
      <c r="C14" s="83"/>
      <c r="D14" s="83"/>
      <c r="E14" s="83"/>
      <c r="F14" s="83"/>
      <c r="G14" s="18" t="s">
        <v>256</v>
      </c>
      <c r="H14" s="169" t="s">
        <v>17</v>
      </c>
      <c r="I14" s="170"/>
      <c r="J14" s="169" t="s">
        <v>17</v>
      </c>
      <c r="K14" s="170"/>
    </row>
    <row r="15" spans="1:11" ht="32.25" customHeight="1" x14ac:dyDescent="0.25">
      <c r="A15" s="82" t="s">
        <v>257</v>
      </c>
      <c r="B15" s="83"/>
      <c r="C15" s="83"/>
      <c r="D15" s="83"/>
      <c r="E15" s="83"/>
      <c r="F15" s="83"/>
      <c r="G15" s="18" t="s">
        <v>258</v>
      </c>
      <c r="H15" s="169" t="s">
        <v>17</v>
      </c>
      <c r="I15" s="170"/>
      <c r="J15" s="169" t="s">
        <v>17</v>
      </c>
      <c r="K15" s="170"/>
    </row>
    <row r="16" spans="1:11" ht="27.75" customHeight="1" x14ac:dyDescent="0.25">
      <c r="A16" s="82" t="s">
        <v>259</v>
      </c>
      <c r="B16" s="83"/>
      <c r="C16" s="83"/>
      <c r="D16" s="83"/>
      <c r="E16" s="83"/>
      <c r="F16" s="83"/>
      <c r="G16" s="18" t="s">
        <v>260</v>
      </c>
      <c r="H16" s="169" t="s">
        <v>17</v>
      </c>
      <c r="I16" s="170"/>
      <c r="J16" s="169" t="s">
        <v>17</v>
      </c>
      <c r="K16" s="170"/>
    </row>
    <row r="17" spans="1:11" ht="26.25" customHeight="1" x14ac:dyDescent="0.25">
      <c r="A17" s="82" t="s">
        <v>261</v>
      </c>
      <c r="B17" s="83"/>
      <c r="C17" s="83"/>
      <c r="D17" s="83"/>
      <c r="E17" s="83"/>
      <c r="F17" s="83"/>
      <c r="G17" s="18" t="s">
        <v>262</v>
      </c>
      <c r="H17" s="169" t="s">
        <v>17</v>
      </c>
      <c r="I17" s="170"/>
      <c r="J17" s="169" t="s">
        <v>17</v>
      </c>
      <c r="K17" s="170"/>
    </row>
    <row r="18" spans="1:11" ht="25.5" customHeight="1" x14ac:dyDescent="0.25">
      <c r="A18" s="82" t="s">
        <v>263</v>
      </c>
      <c r="B18" s="83"/>
      <c r="C18" s="83"/>
      <c r="D18" s="83"/>
      <c r="E18" s="83"/>
      <c r="F18" s="83"/>
      <c r="G18" s="18" t="s">
        <v>264</v>
      </c>
      <c r="H18" s="169" t="s">
        <v>17</v>
      </c>
      <c r="I18" s="170"/>
      <c r="J18" s="169" t="s">
        <v>17</v>
      </c>
      <c r="K18" s="170"/>
    </row>
    <row r="19" spans="1:11" ht="48" customHeight="1" x14ac:dyDescent="0.25">
      <c r="A19" s="82" t="s">
        <v>265</v>
      </c>
      <c r="B19" s="83"/>
      <c r="C19" s="83"/>
      <c r="D19" s="83"/>
      <c r="E19" s="83"/>
      <c r="F19" s="83"/>
      <c r="G19" s="18" t="s">
        <v>266</v>
      </c>
      <c r="H19" s="169" t="s">
        <v>17</v>
      </c>
      <c r="I19" s="170"/>
      <c r="J19" s="169" t="s">
        <v>17</v>
      </c>
      <c r="K19" s="170"/>
    </row>
    <row r="20" spans="1:11" ht="27.75" customHeight="1" x14ac:dyDescent="0.25">
      <c r="A20" s="82" t="s">
        <v>267</v>
      </c>
      <c r="B20" s="83"/>
      <c r="C20" s="83"/>
      <c r="D20" s="83"/>
      <c r="E20" s="83"/>
      <c r="F20" s="83"/>
      <c r="G20" s="18" t="s">
        <v>268</v>
      </c>
      <c r="H20" s="169" t="s">
        <v>17</v>
      </c>
      <c r="I20" s="170"/>
      <c r="J20" s="169" t="s">
        <v>17</v>
      </c>
      <c r="K20" s="170"/>
    </row>
    <row r="21" spans="1:11" ht="30" customHeight="1" x14ac:dyDescent="0.25">
      <c r="A21" s="82" t="s">
        <v>269</v>
      </c>
      <c r="B21" s="83"/>
      <c r="C21" s="83"/>
      <c r="D21" s="83"/>
      <c r="E21" s="83"/>
      <c r="F21" s="83"/>
      <c r="G21" s="18" t="s">
        <v>270</v>
      </c>
      <c r="H21" s="169" t="s">
        <v>17</v>
      </c>
      <c r="I21" s="170"/>
      <c r="J21" s="169" t="s">
        <v>17</v>
      </c>
      <c r="K21" s="170"/>
    </row>
    <row r="22" spans="1:11" ht="51.75" customHeight="1" x14ac:dyDescent="0.25">
      <c r="A22" s="82" t="s">
        <v>271</v>
      </c>
      <c r="B22" s="83"/>
      <c r="C22" s="83"/>
      <c r="D22" s="83"/>
      <c r="E22" s="83"/>
      <c r="F22" s="83"/>
      <c r="G22" s="18" t="s">
        <v>272</v>
      </c>
      <c r="H22" s="169" t="s">
        <v>17</v>
      </c>
      <c r="I22" s="170"/>
      <c r="J22" s="169" t="s">
        <v>17</v>
      </c>
      <c r="K22" s="170"/>
    </row>
    <row r="23" spans="1:11" ht="29.25" customHeight="1" x14ac:dyDescent="0.25">
      <c r="A23" s="82" t="s">
        <v>273</v>
      </c>
      <c r="B23" s="83"/>
      <c r="C23" s="83"/>
      <c r="D23" s="83"/>
      <c r="E23" s="83"/>
      <c r="F23" s="83"/>
      <c r="G23" s="18" t="s">
        <v>274</v>
      </c>
      <c r="H23" s="169" t="s">
        <v>17</v>
      </c>
      <c r="I23" s="170"/>
      <c r="J23" s="169" t="s">
        <v>17</v>
      </c>
      <c r="K23" s="170"/>
    </row>
    <row r="24" spans="1:11" ht="47.25" customHeight="1" x14ac:dyDescent="0.25">
      <c r="A24" s="82" t="s">
        <v>275</v>
      </c>
      <c r="B24" s="83"/>
      <c r="C24" s="83"/>
      <c r="D24" s="83"/>
      <c r="E24" s="83"/>
      <c r="F24" s="83"/>
      <c r="G24" s="18" t="s">
        <v>276</v>
      </c>
      <c r="H24" s="169" t="s">
        <v>17</v>
      </c>
      <c r="I24" s="170"/>
      <c r="J24" s="169" t="s">
        <v>17</v>
      </c>
      <c r="K24" s="170"/>
    </row>
    <row r="25" spans="1:11" ht="25.5" customHeight="1" x14ac:dyDescent="0.25">
      <c r="A25" s="82" t="s">
        <v>277</v>
      </c>
      <c r="B25" s="83"/>
      <c r="C25" s="83"/>
      <c r="D25" s="83"/>
      <c r="E25" s="83"/>
      <c r="F25" s="83"/>
      <c r="G25" s="18" t="s">
        <v>278</v>
      </c>
      <c r="H25" s="169" t="s">
        <v>17</v>
      </c>
      <c r="I25" s="170"/>
      <c r="J25" s="169" t="s">
        <v>17</v>
      </c>
      <c r="K25" s="170"/>
    </row>
    <row r="26" spans="1:11" ht="41.25" customHeight="1" x14ac:dyDescent="0.25">
      <c r="A26" s="66" t="s">
        <v>279</v>
      </c>
      <c r="B26" s="67"/>
      <c r="C26" s="67"/>
      <c r="D26" s="67"/>
      <c r="E26" s="67"/>
      <c r="F26" s="67"/>
      <c r="G26" s="18" t="s">
        <v>280</v>
      </c>
      <c r="H26" s="169"/>
      <c r="I26" s="170"/>
      <c r="J26" s="169"/>
      <c r="K26" s="170"/>
    </row>
    <row r="29" spans="1:11" x14ac:dyDescent="0.25">
      <c r="A29" s="171" t="s">
        <v>281</v>
      </c>
      <c r="B29" s="171"/>
      <c r="C29" s="172" t="s">
        <v>283</v>
      </c>
      <c r="D29" s="172"/>
      <c r="E29" s="172"/>
      <c r="G29" s="171" t="s">
        <v>282</v>
      </c>
      <c r="H29" s="171"/>
      <c r="I29" s="173" t="s">
        <v>286</v>
      </c>
      <c r="J29" s="173"/>
      <c r="K29" s="173"/>
    </row>
  </sheetData>
  <mergeCells count="55">
    <mergeCell ref="A24:F24"/>
    <mergeCell ref="H24:I24"/>
    <mergeCell ref="J24:K24"/>
    <mergeCell ref="A29:B29"/>
    <mergeCell ref="C29:E29"/>
    <mergeCell ref="G29:H29"/>
    <mergeCell ref="I29:K29"/>
    <mergeCell ref="A25:F25"/>
    <mergeCell ref="H25:I25"/>
    <mergeCell ref="J25:K25"/>
    <mergeCell ref="A26:F26"/>
    <mergeCell ref="H26:I26"/>
    <mergeCell ref="J26:K26"/>
    <mergeCell ref="A22:F22"/>
    <mergeCell ref="H22:I22"/>
    <mergeCell ref="J22:K22"/>
    <mergeCell ref="A23:F23"/>
    <mergeCell ref="H23:I23"/>
    <mergeCell ref="J23:K23"/>
    <mergeCell ref="A20:F20"/>
    <mergeCell ref="H20:I20"/>
    <mergeCell ref="J20:K20"/>
    <mergeCell ref="A21:F21"/>
    <mergeCell ref="H21:I21"/>
    <mergeCell ref="J21:K21"/>
    <mergeCell ref="A18:F18"/>
    <mergeCell ref="H18:I18"/>
    <mergeCell ref="J18:K18"/>
    <mergeCell ref="A19:F19"/>
    <mergeCell ref="H19:I19"/>
    <mergeCell ref="J19:K19"/>
    <mergeCell ref="A16:F16"/>
    <mergeCell ref="H16:I16"/>
    <mergeCell ref="J16:K16"/>
    <mergeCell ref="A17:F17"/>
    <mergeCell ref="H17:I17"/>
    <mergeCell ref="J17:K17"/>
    <mergeCell ref="A14:F14"/>
    <mergeCell ref="H14:I14"/>
    <mergeCell ref="J14:K14"/>
    <mergeCell ref="A15:F15"/>
    <mergeCell ref="H15:I15"/>
    <mergeCell ref="J15:K15"/>
    <mergeCell ref="A7:K7"/>
    <mergeCell ref="A12:F12"/>
    <mergeCell ref="H12:I12"/>
    <mergeCell ref="J12:K12"/>
    <mergeCell ref="A13:F13"/>
    <mergeCell ref="H13:I13"/>
    <mergeCell ref="J13:K13"/>
    <mergeCell ref="A2:K2"/>
    <mergeCell ref="A3:K3"/>
    <mergeCell ref="A4:K4"/>
    <mergeCell ref="A5:K5"/>
    <mergeCell ref="A6:K6"/>
  </mergeCells>
  <phoneticPr fontId="12" type="noConversion"/>
  <pageMargins left="0.2" right="0.44" top="0.3" bottom="0.46" header="0.27" footer="0.37"/>
  <pageSetup paperSize="9" scale="9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</vt:lpstr>
      <vt:lpstr>таблица1</vt:lpstr>
      <vt:lpstr>таблица2</vt:lpstr>
      <vt:lpstr>таблица3</vt:lpstr>
      <vt:lpstr>таблица4</vt:lpstr>
      <vt:lpstr>таблица5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2020-02-12T08:28:01Z</cp:lastPrinted>
  <dcterms:created xsi:type="dcterms:W3CDTF">1996-10-08T23:32:33Z</dcterms:created>
  <dcterms:modified xsi:type="dcterms:W3CDTF">2020-05-02T03:50:55Z</dcterms:modified>
</cp:coreProperties>
</file>