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6 год г баланс\1-кв-л\"/>
    </mc:Choice>
  </mc:AlternateContent>
  <bookViews>
    <workbookView xWindow="0" yWindow="0" windowWidth="17970" windowHeight="61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/>
</workbook>
</file>

<file path=xl/calcChain.xml><?xml version="1.0" encoding="utf-8"?>
<calcChain xmlns="http://schemas.openxmlformats.org/spreadsheetml/2006/main">
  <c r="K27" i="4" l="1"/>
  <c r="K22" i="5" s="1"/>
  <c r="K23" i="5" s="1"/>
  <c r="I27" i="4"/>
  <c r="J26" i="2"/>
  <c r="J27" i="3" s="1"/>
  <c r="K4" i="5"/>
  <c r="I4" i="5"/>
  <c r="K16" i="4"/>
  <c r="I16" i="4"/>
  <c r="K15" i="4"/>
  <c r="I15" i="4"/>
  <c r="I22" i="5" s="1"/>
  <c r="I23" i="5" s="1"/>
  <c r="K13" i="4"/>
  <c r="I13" i="4"/>
  <c r="J20" i="3"/>
  <c r="H20" i="3"/>
  <c r="H27" i="3" s="1"/>
  <c r="J8" i="3"/>
  <c r="H8" i="3"/>
  <c r="J14" i="2"/>
  <c r="H14" i="2"/>
  <c r="J9" i="2"/>
  <c r="J24" i="2" s="1"/>
  <c r="H9" i="2"/>
  <c r="H24" i="2" s="1"/>
  <c r="H28" i="3" s="1"/>
  <c r="J28" i="3" l="1"/>
  <c r="K30" i="3" s="1"/>
  <c r="K25" i="5"/>
</calcChain>
</file>

<file path=xl/sharedStrings.xml><?xml version="1.0" encoding="utf-8"?>
<sst xmlns="http://schemas.openxmlformats.org/spreadsheetml/2006/main" count="439" uniqueCount="287">
  <si>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</si>
  <si>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</si>
  <si>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</si>
  <si>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</si>
  <si>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</si>
  <si>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</si>
  <si>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апрел 2016 йилга</t>
  </si>
  <si>
    <t>на 1 апреля 2016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</si>
  <si>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</si>
  <si>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</si>
  <si>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</si>
  <si>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</si>
  <si>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</si>
  <si>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</si>
  <si>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</si>
  <si>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</si>
  <si>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</si>
  <si>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</si>
  <si>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</si>
  <si>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</si>
  <si>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</si>
  <si>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</si>
  <si>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</si>
  <si>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</si>
  <si>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</si>
  <si>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</si>
  <si>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</si>
  <si>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</si>
  <si>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</si>
  <si>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</si>
  <si>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</si>
  <si>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</si>
  <si>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</si>
  <si>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</si>
  <si>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</si>
  <si>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</si>
  <si>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</si>
  <si>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</si>
  <si>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</si>
  <si>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</si>
  <si>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</si>
  <si>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</si>
  <si>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</si>
  <si>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</si>
  <si>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</si>
  <si>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</si>
  <si>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</si>
  <si>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</si>
  <si>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</si>
  <si>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</si>
  <si>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</si>
  <si>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</si>
  <si>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</si>
  <si>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</si>
  <si>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</si>
  <si>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</si>
  <si>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</si>
  <si>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</si>
  <si>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</si>
  <si>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</si>
  <si>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</si>
  <si>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</si>
  <si>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</si>
  <si>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</si>
  <si>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</si>
  <si>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</si>
  <si>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</si>
  <si>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</si>
  <si>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</si>
  <si>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</si>
  <si>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</si>
  <si>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</si>
  <si>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</si>
  <si>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</si>
  <si>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</si>
  <si>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</si>
  <si>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</si>
  <si>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</si>
  <si>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</si>
  <si>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</si>
  <si>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</si>
  <si>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</si>
  <si>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</si>
  <si>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</si>
  <si>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</si>
  <si>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</si>
  <si>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</si>
  <si>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</si>
  <si>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</si>
  <si>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</si>
  <si>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</si>
  <si>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</si>
  <si>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</si>
  <si>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</si>
  <si>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</si>
  <si>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</si>
  <si>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</si>
  <si>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</si>
  <si>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</si>
  <si>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</si>
  <si>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</si>
  <si>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</si>
  <si>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</si>
  <si>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</si>
  <si>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</si>
  <si>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</si>
  <si>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</si>
  <si>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</si>
  <si>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</si>
  <si>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</si>
  <si>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</si>
  <si>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</si>
  <si>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</si>
  <si>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</si>
  <si>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</si>
  <si>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</si>
  <si>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</si>
  <si>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</si>
  <si>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</si>
  <si>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</si>
  <si>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</si>
  <si>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</si>
  <si>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</si>
  <si>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</si>
  <si>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</si>
  <si>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</si>
  <si>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</si>
  <si>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</si>
  <si>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</si>
  <si>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</si>
  <si>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</si>
  <si>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</si>
  <si>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</si>
  <si>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</si>
  <si>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</si>
  <si>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</si>
  <si>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</si>
  <si>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</si>
  <si>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</si>
  <si>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</si>
  <si>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</si>
  <si>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</si>
  <si>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</si>
  <si>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</si>
  <si>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</si>
  <si>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</si>
  <si>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</si>
  <si>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</si>
  <si>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</si>
  <si>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</si>
  <si>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</si>
  <si>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</si>
  <si>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</si>
  <si>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</si>
  <si>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</si>
  <si>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</si>
  <si>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</si>
  <si>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</si>
  <si>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</si>
  <si>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</si>
  <si>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</si>
  <si>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</si>
  <si>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</si>
  <si>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</si>
  <si>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</si>
  <si>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</si>
  <si>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</si>
  <si>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</si>
  <si>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</si>
  <si>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</si>
  <si>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</si>
  <si>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</si>
  <si>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</si>
  <si>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</si>
  <si>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</si>
  <si>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</si>
  <si>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</si>
  <si>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</si>
  <si>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</si>
  <si>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</si>
  <si>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</si>
  <si>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</si>
  <si>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</si>
  <si>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</si>
  <si>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</si>
  <si>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</si>
  <si>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</si>
  <si>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</si>
  <si>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</si>
  <si>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</si>
  <si>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</si>
  <si>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</si>
  <si>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</si>
  <si>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</si>
  <si>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</si>
  <si>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</si>
  <si>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</si>
  <si>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</si>
  <si>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</si>
  <si>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</si>
  <si>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</si>
  <si>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</si>
  <si>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</si>
  <si>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</si>
  <si>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</si>
  <si>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</si>
  <si>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</si>
  <si>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</si>
  <si>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</si>
  <si>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</si>
  <si>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</si>
  <si>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</si>
  <si>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</si>
  <si>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</si>
  <si>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</si>
  <si>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</si>
  <si>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</si>
  <si>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</si>
  <si>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</si>
  <si>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</si>
  <si>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</si>
  <si>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</si>
  <si>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</si>
  <si>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</si>
  <si>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</si>
  <si>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</si>
  <si>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</si>
  <si>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</si>
  <si>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</si>
  <si>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</si>
  <si>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</si>
  <si>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</si>
  <si>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</si>
  <si>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</si>
  <si>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</si>
  <si>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</si>
  <si>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</si>
  <si>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</si>
  <si>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</si>
  <si>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</si>
  <si>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</si>
  <si>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</si>
  <si>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</si>
  <si>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</si>
  <si>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</si>
  <si>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</si>
  <si>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</si>
  <si>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</si>
  <si>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</si>
  <si>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</si>
  <si>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</si>
  <si>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</si>
  <si>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</si>
  <si>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</si>
  <si>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</si>
  <si>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</si>
  <si>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</si>
  <si>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</si>
  <si>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</si>
  <si>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</si>
  <si>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</si>
  <si>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</si>
  <si>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</si>
  <si>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</si>
  <si>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</si>
  <si>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</si>
  <si>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</si>
  <si>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</si>
  <si>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</si>
  <si>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</si>
  <si>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</si>
  <si>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</si>
  <si>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</si>
  <si>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</si>
  <si>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</si>
  <si>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</si>
  <si>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</si>
  <si>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</si>
  <si>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</si>
  <si>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</si>
  <si>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</si>
  <si>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</si>
  <si>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</si>
  <si>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</si>
  <si>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Рихсиев А. Х.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</si>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</sst>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0" fillId="0" borderId="0" xfId="0" applyNumberFormat="1">
      <alignment horizontal="left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workbookViewId="0">
      <selection activeCell="B1" sqref="B1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7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8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9</v>
      </c>
      <c r="F20" s="9"/>
      <c r="G20" s="10" t="s">
        <v>10</v>
      </c>
      <c r="H20" s="11"/>
    </row>
    <row r="21" spans="2:8" ht="12" customHeight="1" x14ac:dyDescent="0.2"/>
    <row r="22" spans="2:8" ht="12" customHeight="1" x14ac:dyDescent="0.2">
      <c r="B22" s="1" t="s">
        <v>11</v>
      </c>
      <c r="C22" s="12" t="s">
        <v>12</v>
      </c>
      <c r="D22" s="12"/>
      <c r="E22" s="13" t="s">
        <v>13</v>
      </c>
      <c r="F22" s="13"/>
      <c r="G22" s="14" t="s">
        <v>14</v>
      </c>
      <c r="H22" s="15"/>
    </row>
    <row r="23" spans="2:8" ht="12" customHeight="1" x14ac:dyDescent="0.2">
      <c r="B23" s="18" t="s">
        <v>15</v>
      </c>
      <c r="C23" s="12"/>
      <c r="D23" s="12"/>
      <c r="E23" s="13" t="s">
        <v>16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17</v>
      </c>
      <c r="C25" s="20" t="s">
        <v>18</v>
      </c>
      <c r="D25" s="20"/>
      <c r="E25" s="13" t="s">
        <v>19</v>
      </c>
      <c r="F25" s="13"/>
      <c r="G25" s="14">
        <v>71270</v>
      </c>
      <c r="H25" s="15"/>
    </row>
    <row r="26" spans="2:8" ht="12" customHeight="1" x14ac:dyDescent="0.2">
      <c r="B26" s="18" t="s">
        <v>20</v>
      </c>
      <c r="C26" s="20"/>
      <c r="D26" s="20"/>
      <c r="E26" s="13" t="s">
        <v>21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22</v>
      </c>
      <c r="C28" s="20" t="s">
        <v>23</v>
      </c>
      <c r="D28" s="20"/>
      <c r="E28" s="13" t="s">
        <v>24</v>
      </c>
      <c r="F28" s="13"/>
      <c r="G28" s="14" t="s">
        <v>25</v>
      </c>
      <c r="H28" s="15"/>
    </row>
    <row r="29" spans="2:8" ht="12" customHeight="1" x14ac:dyDescent="0.2">
      <c r="B29" s="18" t="s">
        <v>26</v>
      </c>
      <c r="C29" s="20"/>
      <c r="D29" s="20"/>
      <c r="E29" s="13" t="s">
        <v>27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28</v>
      </c>
      <c r="C31" s="20" t="s">
        <v>29</v>
      </c>
      <c r="D31" s="20"/>
      <c r="E31" s="13" t="s">
        <v>30</v>
      </c>
      <c r="F31" s="13"/>
      <c r="G31" s="14" t="s">
        <v>31</v>
      </c>
      <c r="H31" s="15"/>
    </row>
    <row r="32" spans="2:8" ht="12" customHeight="1" x14ac:dyDescent="0.2">
      <c r="B32" s="18" t="s">
        <v>32</v>
      </c>
      <c r="C32" s="20"/>
      <c r="D32" s="20"/>
      <c r="E32" s="13" t="s">
        <v>33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34</v>
      </c>
      <c r="C34" s="20" t="s">
        <v>35</v>
      </c>
      <c r="D34" s="20"/>
      <c r="E34" s="13" t="s">
        <v>36</v>
      </c>
      <c r="F34" s="13"/>
      <c r="G34" s="14" t="s">
        <v>37</v>
      </c>
      <c r="H34" s="15"/>
    </row>
    <row r="35" spans="2:8" ht="12" customHeight="1" x14ac:dyDescent="0.2">
      <c r="B35" s="18" t="s">
        <v>38</v>
      </c>
      <c r="C35" s="20"/>
      <c r="D35" s="20"/>
      <c r="E35" s="13" t="s">
        <v>39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40</v>
      </c>
      <c r="C37" s="22"/>
      <c r="E37" s="13" t="s">
        <v>41</v>
      </c>
      <c r="F37" s="13"/>
      <c r="G37" s="14" t="s">
        <v>42</v>
      </c>
      <c r="H37" s="15"/>
    </row>
    <row r="38" spans="2:8" ht="21.75" customHeight="1" x14ac:dyDescent="0.2">
      <c r="B38" s="23" t="s">
        <v>43</v>
      </c>
      <c r="C38" s="23"/>
      <c r="E38" s="13" t="s">
        <v>44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45</v>
      </c>
      <c r="C40" s="20" t="s">
        <v>23</v>
      </c>
      <c r="D40" s="20"/>
      <c r="E40" s="13" t="s">
        <v>46</v>
      </c>
      <c r="F40" s="13"/>
      <c r="G40" s="14" t="s">
        <v>47</v>
      </c>
      <c r="H40" s="15"/>
    </row>
    <row r="41" spans="2:8" ht="12" customHeight="1" x14ac:dyDescent="0.2">
      <c r="B41" s="18" t="s">
        <v>48</v>
      </c>
      <c r="C41" s="20"/>
      <c r="D41" s="20"/>
      <c r="E41" s="13" t="s">
        <v>49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50</v>
      </c>
      <c r="C43" s="20" t="s">
        <v>51</v>
      </c>
      <c r="D43" s="20"/>
      <c r="E43" s="13" t="s">
        <v>52</v>
      </c>
      <c r="F43" s="13"/>
      <c r="G43" s="24" t="s">
        <v>23</v>
      </c>
      <c r="H43" s="25"/>
    </row>
    <row r="44" spans="2:8" ht="12" customHeight="1" x14ac:dyDescent="0.2">
      <c r="B44" s="18" t="s">
        <v>53</v>
      </c>
      <c r="C44" s="20"/>
      <c r="D44" s="20"/>
      <c r="E44" s="13" t="s">
        <v>54</v>
      </c>
      <c r="F44" s="13"/>
      <c r="G44" s="26"/>
      <c r="H44" s="27"/>
    </row>
    <row r="45" spans="2:8" ht="12" customHeight="1" x14ac:dyDescent="0.2">
      <c r="G45" s="28" t="s">
        <v>23</v>
      </c>
      <c r="H45" s="28" t="s">
        <v>23</v>
      </c>
    </row>
    <row r="46" spans="2:8" ht="12" customHeight="1" x14ac:dyDescent="0.2">
      <c r="B46" s="29" t="s">
        <v>55</v>
      </c>
      <c r="E46" s="13" t="s">
        <v>56</v>
      </c>
      <c r="F46" s="13"/>
      <c r="G46" s="24" t="s">
        <v>23</v>
      </c>
      <c r="H46" s="25"/>
    </row>
    <row r="47" spans="2:8" ht="12" customHeight="1" x14ac:dyDescent="0.2">
      <c r="B47" s="18" t="s">
        <v>57</v>
      </c>
      <c r="E47" s="13" t="s">
        <v>58</v>
      </c>
      <c r="F47" s="13"/>
      <c r="G47" s="26"/>
      <c r="H47" s="27"/>
    </row>
    <row r="48" spans="2:8" ht="12" customHeight="1" x14ac:dyDescent="0.2">
      <c r="G48" s="28" t="s">
        <v>23</v>
      </c>
      <c r="H48" s="28" t="s">
        <v>23</v>
      </c>
    </row>
    <row r="49" spans="5:8" ht="12" customHeight="1" x14ac:dyDescent="0.2">
      <c r="E49" s="13" t="s">
        <v>59</v>
      </c>
      <c r="F49" s="13"/>
      <c r="G49" s="24" t="s">
        <v>23</v>
      </c>
      <c r="H49" s="25"/>
    </row>
    <row r="50" spans="5:8" ht="12" customHeight="1" x14ac:dyDescent="0.2">
      <c r="E50" s="13" t="s">
        <v>60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</cols>
  <sheetData>
    <row r="2" spans="1:11" ht="72.75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63</v>
      </c>
      <c r="I2" s="34"/>
      <c r="J2" s="33" t="s">
        <v>64</v>
      </c>
      <c r="K2" s="35"/>
    </row>
    <row r="3" spans="1:11" ht="12.75" customHeight="1" x14ac:dyDescent="0.2">
      <c r="A3" s="36">
        <v>1</v>
      </c>
      <c r="B3" s="38"/>
      <c r="C3" s="38"/>
      <c r="D3" s="38"/>
      <c r="E3" s="38"/>
      <c r="F3" s="38"/>
      <c r="G3" s="39" t="s">
        <v>65</v>
      </c>
      <c r="H3" s="36" t="s">
        <v>66</v>
      </c>
      <c r="I3" s="40"/>
      <c r="J3" s="36" t="s">
        <v>67</v>
      </c>
      <c r="K3" s="40"/>
    </row>
    <row r="4" spans="1:11" ht="12.75" customHeight="1" x14ac:dyDescent="0.2">
      <c r="A4" s="42" t="s">
        <v>68</v>
      </c>
      <c r="B4" s="44"/>
      <c r="C4" s="44"/>
      <c r="D4" s="44"/>
      <c r="E4" s="44"/>
      <c r="F4" s="43"/>
      <c r="G4" s="41" t="s">
        <v>23</v>
      </c>
      <c r="H4" s="45" t="s">
        <v>23</v>
      </c>
      <c r="I4" s="46"/>
      <c r="J4" s="45" t="s">
        <v>23</v>
      </c>
      <c r="K4" s="46"/>
    </row>
    <row r="5" spans="1:11" ht="27" customHeight="1" x14ac:dyDescent="0.2">
      <c r="A5" s="47" t="s">
        <v>69</v>
      </c>
      <c r="B5" s="49"/>
      <c r="C5" s="49"/>
      <c r="D5" s="49"/>
      <c r="E5" s="49"/>
      <c r="F5" s="48"/>
      <c r="G5" s="50" t="s">
        <v>23</v>
      </c>
      <c r="H5" s="51" t="s">
        <v>23</v>
      </c>
      <c r="I5" s="52"/>
      <c r="J5" s="51" t="s">
        <v>23</v>
      </c>
      <c r="K5" s="52"/>
    </row>
    <row r="6" spans="1:11" ht="24" customHeight="1" x14ac:dyDescent="0.2">
      <c r="A6" s="53" t="s">
        <v>70</v>
      </c>
      <c r="B6" s="55"/>
      <c r="C6" s="55"/>
      <c r="D6" s="55"/>
      <c r="E6" s="55"/>
      <c r="F6" s="54"/>
      <c r="G6" s="56" t="s">
        <v>23</v>
      </c>
      <c r="H6" s="57" t="s">
        <v>23</v>
      </c>
      <c r="I6" s="58"/>
      <c r="J6" s="57" t="s">
        <v>23</v>
      </c>
      <c r="K6" s="58"/>
    </row>
    <row r="7" spans="1:11" ht="24.75" customHeight="1" x14ac:dyDescent="0.2">
      <c r="A7" s="61" t="s">
        <v>71</v>
      </c>
      <c r="B7" s="63"/>
      <c r="C7" s="63"/>
      <c r="D7" s="63"/>
      <c r="E7" s="63"/>
      <c r="F7" s="62"/>
      <c r="G7" s="64" t="s">
        <v>72</v>
      </c>
      <c r="H7" s="65">
        <v>3301153.9</v>
      </c>
      <c r="I7" s="66"/>
      <c r="J7" s="67">
        <v>3301153.9</v>
      </c>
      <c r="K7" s="68"/>
    </row>
    <row r="8" spans="1:11" ht="23.25" customHeight="1" x14ac:dyDescent="0.2">
      <c r="A8" s="61" t="s">
        <v>73</v>
      </c>
      <c r="B8" s="63"/>
      <c r="C8" s="63"/>
      <c r="D8" s="63"/>
      <c r="E8" s="63"/>
      <c r="F8" s="62"/>
      <c r="G8" s="64" t="s">
        <v>74</v>
      </c>
      <c r="H8" s="65">
        <v>99185.9</v>
      </c>
      <c r="I8" s="66"/>
      <c r="J8" s="67">
        <v>103685.9</v>
      </c>
      <c r="K8" s="68"/>
    </row>
    <row r="9" spans="1:11" ht="28.5" customHeight="1" x14ac:dyDescent="0.2">
      <c r="A9" s="61" t="s">
        <v>75</v>
      </c>
      <c r="B9" s="63"/>
      <c r="C9" s="63"/>
      <c r="D9" s="63"/>
      <c r="E9" s="63"/>
      <c r="F9" s="62"/>
      <c r="G9" s="64" t="s">
        <v>76</v>
      </c>
      <c r="H9" s="65">
        <f>H7-H8</f>
        <v>3201968</v>
      </c>
      <c r="I9" s="66"/>
      <c r="J9" s="65">
        <f>J7-J8</f>
        <v>3197468</v>
      </c>
      <c r="K9" s="66"/>
    </row>
    <row r="10" spans="1:11" ht="23.25" customHeight="1" x14ac:dyDescent="0.2">
      <c r="A10" s="69" t="s">
        <v>77</v>
      </c>
      <c r="B10" s="71"/>
      <c r="C10" s="71"/>
      <c r="D10" s="71"/>
      <c r="E10" s="71"/>
      <c r="F10" s="70"/>
      <c r="G10" s="72" t="s">
        <v>23</v>
      </c>
      <c r="H10" s="73" t="s">
        <v>23</v>
      </c>
      <c r="I10" s="74"/>
      <c r="J10" s="73" t="s">
        <v>23</v>
      </c>
      <c r="K10" s="74"/>
    </row>
    <row r="11" spans="1:11" ht="23.25" customHeight="1" x14ac:dyDescent="0.2">
      <c r="A11" s="75" t="s">
        <v>78</v>
      </c>
      <c r="B11" s="77"/>
      <c r="C11" s="77"/>
      <c r="D11" s="77"/>
      <c r="E11" s="77"/>
      <c r="F11" s="76"/>
      <c r="G11" s="64" t="s">
        <v>79</v>
      </c>
      <c r="H11" s="65" t="s">
        <v>23</v>
      </c>
      <c r="I11" s="66"/>
      <c r="J11" s="65" t="s">
        <v>23</v>
      </c>
      <c r="K11" s="66"/>
    </row>
    <row r="12" spans="1:11" ht="23.25" customHeight="1" x14ac:dyDescent="0.2">
      <c r="A12" s="61" t="s">
        <v>80</v>
      </c>
      <c r="B12" s="63"/>
      <c r="C12" s="63"/>
      <c r="D12" s="63"/>
      <c r="E12" s="63"/>
      <c r="F12" s="62"/>
      <c r="G12" s="64" t="s">
        <v>81</v>
      </c>
      <c r="H12" s="65" t="s">
        <v>23</v>
      </c>
      <c r="I12" s="66"/>
      <c r="J12" s="65" t="s">
        <v>23</v>
      </c>
      <c r="K12" s="66"/>
    </row>
    <row r="13" spans="1:11" ht="28.5" customHeight="1" x14ac:dyDescent="0.2">
      <c r="A13" s="61" t="s">
        <v>82</v>
      </c>
      <c r="B13" s="63"/>
      <c r="C13" s="63"/>
      <c r="D13" s="63"/>
      <c r="E13" s="63"/>
      <c r="F13" s="62"/>
      <c r="G13" s="64" t="s">
        <v>83</v>
      </c>
      <c r="H13" s="65" t="s">
        <v>23</v>
      </c>
      <c r="I13" s="66"/>
      <c r="J13" s="65" t="s">
        <v>23</v>
      </c>
      <c r="K13" s="66"/>
    </row>
    <row r="14" spans="1:11" ht="49.5" customHeight="1" x14ac:dyDescent="0.2">
      <c r="A14" s="61" t="s">
        <v>84</v>
      </c>
      <c r="B14" s="63"/>
      <c r="C14" s="63"/>
      <c r="D14" s="63"/>
      <c r="E14" s="63"/>
      <c r="F14" s="62"/>
      <c r="G14" s="64" t="s">
        <v>85</v>
      </c>
      <c r="H14" s="65">
        <f>H15+H16</f>
        <v>521592.4</v>
      </c>
      <c r="I14" s="66"/>
      <c r="J14" s="65">
        <f>J15+J16</f>
        <v>521592.4</v>
      </c>
      <c r="K14" s="66"/>
    </row>
    <row r="15" spans="1:11" ht="23.25" customHeight="1" x14ac:dyDescent="0.2">
      <c r="A15" s="61" t="s">
        <v>86</v>
      </c>
      <c r="B15" s="63"/>
      <c r="C15" s="63"/>
      <c r="D15" s="63"/>
      <c r="E15" s="63"/>
      <c r="F15" s="62"/>
      <c r="G15" s="64" t="s">
        <v>87</v>
      </c>
      <c r="H15" s="65">
        <v>517592.4</v>
      </c>
      <c r="I15" s="66"/>
      <c r="J15" s="65">
        <v>517592.4</v>
      </c>
      <c r="K15" s="66"/>
    </row>
    <row r="16" spans="1:11" ht="26.25" customHeight="1" x14ac:dyDescent="0.2">
      <c r="A16" s="61" t="s">
        <v>88</v>
      </c>
      <c r="B16" s="63"/>
      <c r="C16" s="63"/>
      <c r="D16" s="63"/>
      <c r="E16" s="63"/>
      <c r="F16" s="62"/>
      <c r="G16" s="64" t="s">
        <v>89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90</v>
      </c>
      <c r="B17" s="63"/>
      <c r="C17" s="63"/>
      <c r="D17" s="63"/>
      <c r="E17" s="63"/>
      <c r="F17" s="62"/>
      <c r="G17" s="64" t="s">
        <v>91</v>
      </c>
      <c r="H17" s="65" t="s">
        <v>23</v>
      </c>
      <c r="I17" s="66"/>
      <c r="J17" s="65" t="s">
        <v>23</v>
      </c>
      <c r="K17" s="66"/>
    </row>
    <row r="18" spans="1:11" ht="34.5" customHeight="1" x14ac:dyDescent="0.2">
      <c r="A18" s="61" t="s">
        <v>92</v>
      </c>
      <c r="B18" s="63"/>
      <c r="C18" s="63"/>
      <c r="D18" s="63"/>
      <c r="E18" s="63"/>
      <c r="F18" s="62"/>
      <c r="G18" s="64" t="s">
        <v>93</v>
      </c>
      <c r="H18" s="65" t="s">
        <v>23</v>
      </c>
      <c r="I18" s="66"/>
      <c r="J18" s="65" t="s">
        <v>23</v>
      </c>
      <c r="K18" s="66"/>
    </row>
    <row r="19" spans="1:11" ht="24" customHeight="1" x14ac:dyDescent="0.2">
      <c r="A19" s="61" t="s">
        <v>94</v>
      </c>
      <c r="B19" s="63"/>
      <c r="C19" s="63"/>
      <c r="D19" s="63"/>
      <c r="E19" s="63"/>
      <c r="F19" s="62"/>
      <c r="G19" s="64" t="s">
        <v>95</v>
      </c>
      <c r="H19" s="65"/>
      <c r="I19" s="66"/>
      <c r="J19" s="65"/>
      <c r="K19" s="66"/>
    </row>
    <row r="20" spans="1:11" ht="25.5" customHeight="1" x14ac:dyDescent="0.2">
      <c r="A20" s="61" t="s">
        <v>96</v>
      </c>
      <c r="B20" s="63"/>
      <c r="C20" s="63"/>
      <c r="D20" s="63"/>
      <c r="E20" s="63"/>
      <c r="F20" s="62"/>
      <c r="G20" s="64" t="s">
        <v>97</v>
      </c>
      <c r="H20" s="65" t="s">
        <v>23</v>
      </c>
      <c r="I20" s="66"/>
      <c r="J20" s="65" t="s">
        <v>23</v>
      </c>
      <c r="K20" s="66"/>
    </row>
    <row r="21" spans="1:11" ht="24.75" customHeight="1" x14ac:dyDescent="0.2">
      <c r="A21" s="61" t="s">
        <v>98</v>
      </c>
      <c r="B21" s="63"/>
      <c r="C21" s="63"/>
      <c r="D21" s="63"/>
      <c r="E21" s="63"/>
      <c r="F21" s="62"/>
      <c r="G21" s="64" t="s">
        <v>99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100</v>
      </c>
      <c r="B22" s="63"/>
      <c r="C22" s="63"/>
      <c r="D22" s="63"/>
      <c r="E22" s="63"/>
      <c r="F22" s="62"/>
      <c r="G22" s="64" t="s">
        <v>101</v>
      </c>
      <c r="H22" s="65" t="s">
        <v>23</v>
      </c>
      <c r="I22" s="66"/>
      <c r="J22" s="65" t="s">
        <v>23</v>
      </c>
      <c r="K22" s="66"/>
    </row>
    <row r="23" spans="1:11" ht="27.75" customHeight="1" x14ac:dyDescent="0.2">
      <c r="A23" s="61" t="s">
        <v>102</v>
      </c>
      <c r="B23" s="63"/>
      <c r="C23" s="63"/>
      <c r="D23" s="63"/>
      <c r="E23" s="63"/>
      <c r="F23" s="62"/>
      <c r="G23" s="64" t="s">
        <v>103</v>
      </c>
      <c r="H23" s="65" t="s">
        <v>23</v>
      </c>
      <c r="I23" s="66"/>
      <c r="J23" s="65" t="s">
        <v>23</v>
      </c>
      <c r="K23" s="66"/>
    </row>
    <row r="24" spans="1:11" ht="24.75" customHeight="1" x14ac:dyDescent="0.2">
      <c r="A24" s="59" t="s">
        <v>104</v>
      </c>
      <c r="B24" s="60"/>
      <c r="C24" s="60"/>
      <c r="D24" s="60"/>
      <c r="E24" s="60"/>
      <c r="F24" s="78"/>
      <c r="G24" s="79" t="s">
        <v>105</v>
      </c>
      <c r="H24" s="80">
        <f>H9+H14+H21</f>
        <v>4174851</v>
      </c>
      <c r="I24" s="81"/>
      <c r="J24" s="80">
        <f>J9+J14+J21</f>
        <v>4170351</v>
      </c>
      <c r="K24" s="81"/>
    </row>
    <row r="25" spans="1:11" ht="27.75" customHeight="1" x14ac:dyDescent="0.2">
      <c r="A25" s="47" t="s">
        <v>106</v>
      </c>
      <c r="B25" s="49"/>
      <c r="C25" s="49"/>
      <c r="D25" s="49"/>
      <c r="E25" s="49"/>
      <c r="F25" s="48"/>
      <c r="G25" s="50" t="s">
        <v>23</v>
      </c>
      <c r="H25" s="82" t="s">
        <v>23</v>
      </c>
      <c r="I25" s="83"/>
      <c r="J25" s="82" t="s">
        <v>23</v>
      </c>
      <c r="K25" s="83"/>
    </row>
    <row r="26" spans="1:11" ht="57" customHeight="1" x14ac:dyDescent="0.2">
      <c r="A26" s="84" t="s">
        <v>107</v>
      </c>
      <c r="B26" s="86"/>
      <c r="C26" s="86"/>
      <c r="D26" s="86"/>
      <c r="E26" s="86"/>
      <c r="F26" s="85"/>
      <c r="G26" s="87" t="s">
        <v>108</v>
      </c>
      <c r="H26" s="65">
        <v>79399.199999999997</v>
      </c>
      <c r="I26" s="66"/>
      <c r="J26" s="65">
        <f>J27+Таблица2!J5</f>
        <v>74599.199999999997</v>
      </c>
      <c r="K26" s="66"/>
    </row>
    <row r="27" spans="1:11" ht="24.75" customHeight="1" x14ac:dyDescent="0.2">
      <c r="A27" s="61" t="s">
        <v>109</v>
      </c>
      <c r="B27" s="63"/>
      <c r="C27" s="63"/>
      <c r="D27" s="63"/>
      <c r="E27" s="63"/>
      <c r="F27" s="62"/>
      <c r="G27" s="64" t="s">
        <v>110</v>
      </c>
      <c r="H27" s="65" t="s">
        <v>23</v>
      </c>
      <c r="I27" s="66"/>
      <c r="J27" s="65"/>
      <c r="K27" s="66"/>
    </row>
    <row r="28" spans="1:11" ht="25.5" customHeight="1" x14ac:dyDescent="0.2">
      <c r="A28" s="88" t="s">
        <v>111</v>
      </c>
      <c r="B28" s="90"/>
      <c r="C28" s="90"/>
      <c r="D28" s="90"/>
      <c r="E28" s="90"/>
      <c r="F28" s="89"/>
      <c r="G28" s="91" t="s">
        <v>112</v>
      </c>
      <c r="H28" s="65" t="s">
        <v>23</v>
      </c>
      <c r="I28" s="66"/>
      <c r="J28" s="65" t="s">
        <v>23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113</v>
      </c>
      <c r="I2" s="34"/>
      <c r="J2" s="33" t="s">
        <v>64</v>
      </c>
      <c r="K2" s="35"/>
    </row>
    <row r="3" spans="1:11" ht="13.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1" ht="23.25" customHeight="1" x14ac:dyDescent="0.2">
      <c r="A4" s="59" t="s">
        <v>115</v>
      </c>
      <c r="B4" s="60"/>
      <c r="C4" s="60"/>
      <c r="D4" s="60"/>
      <c r="E4" s="60"/>
      <c r="F4" s="60"/>
      <c r="G4" s="64" t="s">
        <v>116</v>
      </c>
      <c r="H4" s="65" t="s">
        <v>23</v>
      </c>
      <c r="I4" s="66"/>
      <c r="J4" s="65" t="s">
        <v>23</v>
      </c>
      <c r="K4" s="66"/>
    </row>
    <row r="5" spans="1:11" ht="30.75" customHeight="1" x14ac:dyDescent="0.2">
      <c r="A5" s="59" t="s">
        <v>117</v>
      </c>
      <c r="B5" s="60"/>
      <c r="C5" s="60"/>
      <c r="D5" s="60"/>
      <c r="E5" s="60"/>
      <c r="F5" s="60"/>
      <c r="G5" s="64" t="s">
        <v>118</v>
      </c>
      <c r="H5" s="65">
        <v>79399.199999999997</v>
      </c>
      <c r="I5" s="66"/>
      <c r="J5" s="67">
        <v>74599.199999999997</v>
      </c>
      <c r="K5" s="68"/>
    </row>
    <row r="6" spans="1:11" ht="23.25" customHeight="1" x14ac:dyDescent="0.2">
      <c r="A6" s="59" t="s">
        <v>119</v>
      </c>
      <c r="B6" s="60"/>
      <c r="C6" s="60"/>
      <c r="D6" s="60"/>
      <c r="E6" s="60"/>
      <c r="F6" s="60"/>
      <c r="G6" s="64" t="s">
        <v>120</v>
      </c>
      <c r="H6" s="65">
        <v>636.5</v>
      </c>
      <c r="I6" s="66"/>
      <c r="J6" s="67">
        <v>477.4</v>
      </c>
      <c r="K6" s="68"/>
    </row>
    <row r="7" spans="1:11" ht="30" customHeight="1" x14ac:dyDescent="0.2">
      <c r="A7" s="59" t="s">
        <v>121</v>
      </c>
      <c r="B7" s="60"/>
      <c r="C7" s="60"/>
      <c r="D7" s="60"/>
      <c r="E7" s="60"/>
      <c r="F7" s="60"/>
      <c r="G7" s="64" t="s">
        <v>122</v>
      </c>
      <c r="H7" s="65" t="s">
        <v>23</v>
      </c>
      <c r="I7" s="66"/>
      <c r="J7" s="67"/>
      <c r="K7" s="68"/>
    </row>
    <row r="8" spans="1:11" ht="45.75" customHeight="1" x14ac:dyDescent="0.2">
      <c r="A8" s="59" t="s">
        <v>123</v>
      </c>
      <c r="B8" s="60"/>
      <c r="C8" s="60"/>
      <c r="D8" s="60"/>
      <c r="E8" s="60"/>
      <c r="F8" s="60"/>
      <c r="G8" s="64" t="s">
        <v>124</v>
      </c>
      <c r="H8" s="65">
        <f>H10+H14+H18+H19</f>
        <v>322138.3</v>
      </c>
      <c r="I8" s="66"/>
      <c r="J8" s="67">
        <f>J10+J14+J18+J19</f>
        <v>288514.3</v>
      </c>
      <c r="K8" s="68"/>
    </row>
    <row r="9" spans="1:11" ht="24" customHeight="1" x14ac:dyDescent="0.2">
      <c r="A9" s="59" t="s">
        <v>125</v>
      </c>
      <c r="B9" s="60"/>
      <c r="C9" s="60"/>
      <c r="D9" s="60"/>
      <c r="E9" s="60"/>
      <c r="F9" s="60"/>
      <c r="G9" s="64" t="s">
        <v>126</v>
      </c>
      <c r="H9" s="65" t="s">
        <v>23</v>
      </c>
      <c r="I9" s="66"/>
      <c r="J9" s="67" t="s">
        <v>23</v>
      </c>
      <c r="K9" s="68"/>
    </row>
    <row r="10" spans="1:11" ht="34.5" customHeight="1" x14ac:dyDescent="0.2">
      <c r="A10" s="59" t="s">
        <v>127</v>
      </c>
      <c r="B10" s="60"/>
      <c r="C10" s="60"/>
      <c r="D10" s="60"/>
      <c r="E10" s="60"/>
      <c r="F10" s="60"/>
      <c r="G10" s="64" t="s">
        <v>128</v>
      </c>
      <c r="H10" s="65">
        <v>59221.7</v>
      </c>
      <c r="I10" s="66"/>
      <c r="J10" s="67">
        <v>59221.7</v>
      </c>
      <c r="K10" s="68"/>
    </row>
    <row r="11" spans="1:11" ht="26.25" customHeight="1" x14ac:dyDescent="0.2">
      <c r="A11" s="59" t="s">
        <v>129</v>
      </c>
      <c r="B11" s="60"/>
      <c r="C11" s="60"/>
      <c r="D11" s="60"/>
      <c r="E11" s="60"/>
      <c r="F11" s="60"/>
      <c r="G11" s="64" t="s">
        <v>130</v>
      </c>
      <c r="H11" s="65" t="s">
        <v>23</v>
      </c>
      <c r="I11" s="66"/>
      <c r="J11" s="67" t="s">
        <v>23</v>
      </c>
      <c r="K11" s="68"/>
    </row>
    <row r="12" spans="1:11" ht="26.25" customHeight="1" x14ac:dyDescent="0.2">
      <c r="A12" s="59" t="s">
        <v>131</v>
      </c>
      <c r="B12" s="60"/>
      <c r="C12" s="60"/>
      <c r="D12" s="60"/>
      <c r="E12" s="60"/>
      <c r="F12" s="60"/>
      <c r="G12" s="64" t="s">
        <v>132</v>
      </c>
      <c r="H12" s="65" t="s">
        <v>23</v>
      </c>
      <c r="I12" s="66"/>
      <c r="J12" s="67" t="s">
        <v>23</v>
      </c>
      <c r="K12" s="68"/>
    </row>
    <row r="13" spans="1:11" ht="24.75" customHeight="1" x14ac:dyDescent="0.2">
      <c r="A13" s="59" t="s">
        <v>133</v>
      </c>
      <c r="B13" s="60"/>
      <c r="C13" s="60"/>
      <c r="D13" s="60"/>
      <c r="E13" s="60"/>
      <c r="F13" s="60"/>
      <c r="G13" s="64" t="s">
        <v>134</v>
      </c>
      <c r="H13" s="65" t="s">
        <v>23</v>
      </c>
      <c r="I13" s="66"/>
      <c r="J13" s="67" t="s">
        <v>23</v>
      </c>
      <c r="K13" s="68"/>
    </row>
    <row r="14" spans="1:11" ht="37.5" customHeight="1" x14ac:dyDescent="0.2">
      <c r="A14" s="59" t="s">
        <v>135</v>
      </c>
      <c r="B14" s="60"/>
      <c r="C14" s="60"/>
      <c r="D14" s="60"/>
      <c r="E14" s="60"/>
      <c r="F14" s="60"/>
      <c r="G14" s="64" t="s">
        <v>136</v>
      </c>
      <c r="H14" s="65">
        <v>79898.100000000006</v>
      </c>
      <c r="I14" s="66"/>
      <c r="J14" s="67">
        <v>48331.6</v>
      </c>
      <c r="K14" s="68"/>
    </row>
    <row r="15" spans="1:11" ht="24.75" customHeight="1" x14ac:dyDescent="0.2">
      <c r="A15" s="59" t="s">
        <v>137</v>
      </c>
      <c r="B15" s="60"/>
      <c r="C15" s="60"/>
      <c r="D15" s="60"/>
      <c r="E15" s="60"/>
      <c r="F15" s="60"/>
      <c r="G15" s="64" t="s">
        <v>138</v>
      </c>
      <c r="H15" s="65" t="s">
        <v>23</v>
      </c>
      <c r="I15" s="66"/>
      <c r="J15" s="67" t="s">
        <v>23</v>
      </c>
      <c r="K15" s="68"/>
    </row>
    <row r="16" spans="1:11" ht="48" customHeight="1" x14ac:dyDescent="0.2">
      <c r="A16" s="59" t="s">
        <v>139</v>
      </c>
      <c r="B16" s="60"/>
      <c r="C16" s="60"/>
      <c r="D16" s="60"/>
      <c r="E16" s="60"/>
      <c r="F16" s="60"/>
      <c r="G16" s="64" t="s">
        <v>140</v>
      </c>
      <c r="H16" s="65" t="s">
        <v>23</v>
      </c>
      <c r="I16" s="66"/>
      <c r="J16" s="67" t="s">
        <v>23</v>
      </c>
      <c r="K16" s="68"/>
    </row>
    <row r="17" spans="1:11" ht="24" customHeight="1" x14ac:dyDescent="0.2">
      <c r="A17" s="59" t="s">
        <v>141</v>
      </c>
      <c r="B17" s="60"/>
      <c r="C17" s="60"/>
      <c r="D17" s="60"/>
      <c r="E17" s="60"/>
      <c r="F17" s="60"/>
      <c r="G17" s="64" t="s">
        <v>142</v>
      </c>
      <c r="H17" s="65" t="s">
        <v>23</v>
      </c>
      <c r="I17" s="66"/>
      <c r="J17" s="67" t="s">
        <v>23</v>
      </c>
      <c r="K17" s="68"/>
    </row>
    <row r="18" spans="1:11" ht="23.25" customHeight="1" x14ac:dyDescent="0.2">
      <c r="A18" s="59" t="s">
        <v>143</v>
      </c>
      <c r="B18" s="60"/>
      <c r="C18" s="60"/>
      <c r="D18" s="60"/>
      <c r="E18" s="60"/>
      <c r="F18" s="60"/>
      <c r="G18" s="64" t="s">
        <v>144</v>
      </c>
      <c r="H18" s="65">
        <v>14376.2</v>
      </c>
      <c r="I18" s="66"/>
      <c r="J18" s="67">
        <v>17678.7</v>
      </c>
      <c r="K18" s="68"/>
    </row>
    <row r="19" spans="1:11" ht="28.5" customHeight="1" x14ac:dyDescent="0.2">
      <c r="A19" s="59" t="s">
        <v>145</v>
      </c>
      <c r="B19" s="60"/>
      <c r="C19" s="60"/>
      <c r="D19" s="60"/>
      <c r="E19" s="60"/>
      <c r="F19" s="60"/>
      <c r="G19" s="64" t="s">
        <v>146</v>
      </c>
      <c r="H19" s="65">
        <v>168642.3</v>
      </c>
      <c r="I19" s="66"/>
      <c r="J19" s="67">
        <v>163282.29999999999</v>
      </c>
      <c r="K19" s="68"/>
    </row>
    <row r="20" spans="1:11" ht="23.25" customHeight="1" x14ac:dyDescent="0.2">
      <c r="A20" s="59" t="s">
        <v>147</v>
      </c>
      <c r="B20" s="60"/>
      <c r="C20" s="60"/>
      <c r="D20" s="60"/>
      <c r="E20" s="60"/>
      <c r="F20" s="60"/>
      <c r="G20" s="64" t="s">
        <v>148</v>
      </c>
      <c r="H20" s="65">
        <f>H22+H24</f>
        <v>835.6</v>
      </c>
      <c r="I20" s="66"/>
      <c r="J20" s="67">
        <f>J22+J24</f>
        <v>3642.3</v>
      </c>
      <c r="K20" s="68"/>
    </row>
    <row r="21" spans="1:11" ht="28.5" customHeight="1" x14ac:dyDescent="0.2">
      <c r="A21" s="61" t="s">
        <v>149</v>
      </c>
      <c r="B21" s="63"/>
      <c r="C21" s="63"/>
      <c r="D21" s="63"/>
      <c r="E21" s="63"/>
      <c r="F21" s="62"/>
      <c r="G21" s="92" t="s">
        <v>150</v>
      </c>
      <c r="H21" s="65"/>
      <c r="I21" s="66"/>
      <c r="J21" s="65"/>
      <c r="K21" s="66"/>
    </row>
    <row r="22" spans="1:11" ht="27.75" customHeight="1" x14ac:dyDescent="0.2">
      <c r="A22" s="59" t="s">
        <v>151</v>
      </c>
      <c r="B22" s="60"/>
      <c r="C22" s="60"/>
      <c r="D22" s="60"/>
      <c r="E22" s="60"/>
      <c r="F22" s="60"/>
      <c r="G22" s="64" t="s">
        <v>152</v>
      </c>
      <c r="H22" s="65">
        <v>835.6</v>
      </c>
      <c r="I22" s="66"/>
      <c r="J22" s="65">
        <v>3642.3</v>
      </c>
      <c r="K22" s="66"/>
    </row>
    <row r="23" spans="1:11" ht="25.5" customHeight="1" x14ac:dyDescent="0.2">
      <c r="A23" s="59" t="s">
        <v>153</v>
      </c>
      <c r="B23" s="60"/>
      <c r="C23" s="60"/>
      <c r="D23" s="60"/>
      <c r="E23" s="60"/>
      <c r="F23" s="60"/>
      <c r="G23" s="64" t="s">
        <v>154</v>
      </c>
      <c r="H23" s="65" t="s">
        <v>23</v>
      </c>
      <c r="I23" s="66"/>
      <c r="J23" s="65" t="s">
        <v>23</v>
      </c>
      <c r="K23" s="66"/>
    </row>
    <row r="24" spans="1:11" ht="25.5" customHeight="1" x14ac:dyDescent="0.2">
      <c r="A24" s="59" t="s">
        <v>155</v>
      </c>
      <c r="B24" s="60"/>
      <c r="C24" s="60"/>
      <c r="D24" s="60"/>
      <c r="E24" s="60"/>
      <c r="F24" s="60"/>
      <c r="G24" s="64" t="s">
        <v>156</v>
      </c>
      <c r="H24" s="65">
        <v>0</v>
      </c>
      <c r="I24" s="66"/>
      <c r="J24" s="65">
        <v>0</v>
      </c>
      <c r="K24" s="66"/>
    </row>
    <row r="25" spans="1:11" ht="27.75" customHeight="1" x14ac:dyDescent="0.2">
      <c r="A25" s="59" t="s">
        <v>157</v>
      </c>
      <c r="B25" s="60"/>
      <c r="C25" s="60"/>
      <c r="D25" s="60"/>
      <c r="E25" s="60"/>
      <c r="F25" s="60"/>
      <c r="G25" s="64" t="s">
        <v>158</v>
      </c>
      <c r="H25" s="65" t="s">
        <v>23</v>
      </c>
      <c r="I25" s="66"/>
      <c r="J25" s="65" t="s">
        <v>23</v>
      </c>
      <c r="K25" s="66"/>
    </row>
    <row r="26" spans="1:11" ht="24.75" customHeight="1" x14ac:dyDescent="0.2">
      <c r="A26" s="59" t="s">
        <v>159</v>
      </c>
      <c r="B26" s="60"/>
      <c r="C26" s="60"/>
      <c r="D26" s="60"/>
      <c r="E26" s="60"/>
      <c r="F26" s="60"/>
      <c r="G26" s="64" t="s">
        <v>160</v>
      </c>
      <c r="H26" s="65">
        <v>205858</v>
      </c>
      <c r="I26" s="66"/>
      <c r="J26" s="65">
        <v>204858</v>
      </c>
      <c r="K26" s="66"/>
    </row>
    <row r="27" spans="1:11" ht="26.25" customHeight="1" x14ac:dyDescent="0.2">
      <c r="A27" s="59" t="s">
        <v>161</v>
      </c>
      <c r="B27" s="60"/>
      <c r="C27" s="60"/>
      <c r="D27" s="60"/>
      <c r="E27" s="60"/>
      <c r="F27" s="60"/>
      <c r="G27" s="64" t="s">
        <v>162</v>
      </c>
      <c r="H27" s="80">
        <f>Таблица1!H26+Таблица2!H6+Таблица2!H8+Таблица2!H20+Таблица2!H26</f>
        <v>608867.6</v>
      </c>
      <c r="I27" s="81"/>
      <c r="J27" s="80">
        <f>Таблица1!J26+Таблица2!J6+Таблица2!J8+Таблица2!J20+Таблица2!J26</f>
        <v>572091.19999999995</v>
      </c>
      <c r="K27" s="81"/>
    </row>
    <row r="28" spans="1:11" ht="27.75" customHeight="1" x14ac:dyDescent="0.2">
      <c r="A28" s="61" t="s">
        <v>163</v>
      </c>
      <c r="B28" s="63"/>
      <c r="C28" s="63"/>
      <c r="D28" s="63"/>
      <c r="E28" s="63"/>
      <c r="F28" s="63"/>
      <c r="G28" s="64" t="s">
        <v>164</v>
      </c>
      <c r="H28" s="80">
        <f>Таблица1!H24+Таблица2!H27</f>
        <v>4783718.5999999996</v>
      </c>
      <c r="I28" s="81"/>
      <c r="J28" s="80">
        <f>Таблица1!J24+Таблица2!J27</f>
        <v>4742442.2</v>
      </c>
      <c r="K28" s="81"/>
    </row>
    <row r="30" spans="1:11" ht="11.25" customHeight="1" x14ac:dyDescent="0.2">
      <c r="K30" s="93">
        <f>Таблица2!J28-Таблица4!K23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B1" sqref="B1"/>
    </sheetView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4" t="s">
        <v>61</v>
      </c>
      <c r="C2" s="95"/>
      <c r="D2" s="95"/>
      <c r="E2" s="95"/>
      <c r="F2" s="95"/>
      <c r="G2" s="95"/>
      <c r="H2" s="32" t="s">
        <v>62</v>
      </c>
      <c r="I2" s="96" t="s">
        <v>113</v>
      </c>
      <c r="J2" s="97"/>
      <c r="K2" s="96" t="s">
        <v>64</v>
      </c>
      <c r="L2" s="98"/>
    </row>
    <row r="3" spans="2:12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2" ht="11.25" customHeight="1" x14ac:dyDescent="0.2">
      <c r="B4" s="99" t="s">
        <v>165</v>
      </c>
      <c r="C4" s="101"/>
      <c r="D4" s="101"/>
      <c r="E4" s="101"/>
      <c r="F4" s="101"/>
      <c r="G4" s="100"/>
      <c r="H4" s="102" t="s">
        <v>23</v>
      </c>
      <c r="I4" s="103" t="s">
        <v>23</v>
      </c>
      <c r="J4" s="104"/>
      <c r="K4" s="103" t="s">
        <v>23</v>
      </c>
      <c r="L4" s="104"/>
    </row>
    <row r="5" spans="2:12" ht="24" customHeight="1" x14ac:dyDescent="0.2">
      <c r="B5" s="105" t="s">
        <v>166</v>
      </c>
      <c r="C5" s="106"/>
      <c r="D5" s="106"/>
      <c r="E5" s="106"/>
      <c r="F5" s="106"/>
      <c r="G5" s="107"/>
      <c r="I5" s="103" t="s">
        <v>23</v>
      </c>
      <c r="J5" s="104"/>
      <c r="K5" s="103" t="s">
        <v>23</v>
      </c>
      <c r="L5" s="104"/>
    </row>
    <row r="6" spans="2:12" ht="23.25" customHeight="1" x14ac:dyDescent="0.2">
      <c r="B6" s="59" t="s">
        <v>167</v>
      </c>
      <c r="C6" s="60"/>
      <c r="D6" s="60"/>
      <c r="E6" s="60"/>
      <c r="F6" s="60"/>
      <c r="G6" s="60"/>
      <c r="H6" s="64" t="s">
        <v>168</v>
      </c>
      <c r="I6" s="65">
        <v>650000</v>
      </c>
      <c r="J6" s="66"/>
      <c r="K6" s="65">
        <v>650000</v>
      </c>
      <c r="L6" s="66"/>
    </row>
    <row r="7" spans="2:12" ht="23.25" customHeight="1" x14ac:dyDescent="0.2">
      <c r="B7" s="61" t="s">
        <v>169</v>
      </c>
      <c r="C7" s="63"/>
      <c r="D7" s="63"/>
      <c r="E7" s="63"/>
      <c r="F7" s="63"/>
      <c r="G7" s="63"/>
      <c r="H7" s="64" t="s">
        <v>170</v>
      </c>
      <c r="I7" s="65" t="s">
        <v>23</v>
      </c>
      <c r="J7" s="66"/>
      <c r="K7" s="65" t="s">
        <v>23</v>
      </c>
      <c r="L7" s="66"/>
    </row>
    <row r="8" spans="2:12" ht="24" customHeight="1" x14ac:dyDescent="0.2">
      <c r="B8" s="59" t="s">
        <v>171</v>
      </c>
      <c r="C8" s="60"/>
      <c r="D8" s="60"/>
      <c r="E8" s="60"/>
      <c r="F8" s="60"/>
      <c r="G8" s="60"/>
      <c r="H8" s="64" t="s">
        <v>172</v>
      </c>
      <c r="I8" s="65">
        <v>711115.7</v>
      </c>
      <c r="J8" s="66"/>
      <c r="K8" s="67">
        <v>711115.7</v>
      </c>
      <c r="L8" s="68"/>
    </row>
    <row r="9" spans="2:12" ht="23.25" customHeight="1" x14ac:dyDescent="0.2">
      <c r="B9" s="61" t="s">
        <v>173</v>
      </c>
      <c r="C9" s="63"/>
      <c r="D9" s="63"/>
      <c r="E9" s="63"/>
      <c r="F9" s="63"/>
      <c r="G9" s="63"/>
      <c r="H9" s="64" t="s">
        <v>174</v>
      </c>
      <c r="I9" s="65" t="s">
        <v>23</v>
      </c>
      <c r="J9" s="66"/>
      <c r="K9" s="65" t="s">
        <v>23</v>
      </c>
      <c r="L9" s="66"/>
    </row>
    <row r="10" spans="2:12" ht="23.25" customHeight="1" x14ac:dyDescent="0.2">
      <c r="B10" s="59" t="s">
        <v>175</v>
      </c>
      <c r="C10" s="60"/>
      <c r="D10" s="60"/>
      <c r="E10" s="60"/>
      <c r="F10" s="60"/>
      <c r="G10" s="60"/>
      <c r="H10" s="64" t="s">
        <v>176</v>
      </c>
      <c r="I10" s="65">
        <v>6000</v>
      </c>
      <c r="J10" s="66"/>
      <c r="K10" s="65">
        <v>9599.4</v>
      </c>
      <c r="L10" s="66"/>
    </row>
    <row r="11" spans="2:12" ht="24" customHeight="1" x14ac:dyDescent="0.2">
      <c r="B11" s="61" t="s">
        <v>177</v>
      </c>
      <c r="C11" s="63"/>
      <c r="D11" s="63"/>
      <c r="E11" s="63"/>
      <c r="F11" s="63"/>
      <c r="G11" s="63"/>
      <c r="H11" s="64" t="s">
        <v>178</v>
      </c>
      <c r="I11" s="65" t="s">
        <v>23</v>
      </c>
      <c r="J11" s="66"/>
      <c r="K11" s="65" t="s">
        <v>23</v>
      </c>
      <c r="L11" s="66"/>
    </row>
    <row r="12" spans="2:12" ht="26.25" customHeight="1" x14ac:dyDescent="0.2">
      <c r="B12" s="59" t="s">
        <v>179</v>
      </c>
      <c r="C12" s="60"/>
      <c r="D12" s="60"/>
      <c r="E12" s="60"/>
      <c r="F12" s="60"/>
      <c r="G12" s="60"/>
      <c r="H12" s="64" t="s">
        <v>180</v>
      </c>
      <c r="I12" s="65" t="s">
        <v>23</v>
      </c>
      <c r="J12" s="66"/>
      <c r="K12" s="65" t="s">
        <v>23</v>
      </c>
      <c r="L12" s="66"/>
    </row>
    <row r="13" spans="2:12" ht="30" customHeight="1" x14ac:dyDescent="0.2">
      <c r="B13" s="61" t="s">
        <v>181</v>
      </c>
      <c r="C13" s="63"/>
      <c r="D13" s="63"/>
      <c r="E13" s="63"/>
      <c r="F13" s="63"/>
      <c r="G13" s="63"/>
      <c r="H13" s="64" t="s">
        <v>182</v>
      </c>
      <c r="I13" s="80">
        <f>I6+I8+I10</f>
        <v>1367115.7</v>
      </c>
      <c r="J13" s="81"/>
      <c r="K13" s="80">
        <f>K6+K8+K10</f>
        <v>1370715.0999999999</v>
      </c>
      <c r="L13" s="81"/>
    </row>
    <row r="14" spans="2:12" ht="26.25" customHeight="1" x14ac:dyDescent="0.2">
      <c r="B14" s="108" t="s">
        <v>183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2:12" ht="54" customHeight="1" x14ac:dyDescent="0.2">
      <c r="B15" s="59" t="s">
        <v>184</v>
      </c>
      <c r="C15" s="60"/>
      <c r="D15" s="60"/>
      <c r="E15" s="60"/>
      <c r="F15" s="60"/>
      <c r="G15" s="60"/>
      <c r="H15" s="64" t="s">
        <v>185</v>
      </c>
      <c r="I15" s="73">
        <f>I25+I26</f>
        <v>198258</v>
      </c>
      <c r="J15" s="74"/>
      <c r="K15" s="73">
        <f>K25+K26</f>
        <v>198258</v>
      </c>
      <c r="L15" s="74"/>
    </row>
    <row r="16" spans="2:12" ht="51" customHeight="1" x14ac:dyDescent="0.2">
      <c r="B16" s="59" t="s">
        <v>186</v>
      </c>
      <c r="C16" s="60"/>
      <c r="D16" s="60"/>
      <c r="E16" s="60"/>
      <c r="F16" s="60"/>
      <c r="G16" s="60"/>
      <c r="H16" s="64" t="s">
        <v>187</v>
      </c>
      <c r="I16" s="65">
        <f>I26</f>
        <v>188808</v>
      </c>
      <c r="J16" s="66"/>
      <c r="K16" s="65">
        <f>K26</f>
        <v>188808</v>
      </c>
      <c r="L16" s="66"/>
    </row>
    <row r="17" spans="2:12" ht="34.5" customHeight="1" x14ac:dyDescent="0.2">
      <c r="B17" s="59" t="s">
        <v>188</v>
      </c>
      <c r="C17" s="60"/>
      <c r="D17" s="60"/>
      <c r="E17" s="60"/>
      <c r="F17" s="60"/>
      <c r="G17" s="60"/>
      <c r="H17" s="64" t="s">
        <v>189</v>
      </c>
      <c r="I17" s="65" t="s">
        <v>23</v>
      </c>
      <c r="J17" s="66"/>
      <c r="K17" s="65" t="s">
        <v>23</v>
      </c>
      <c r="L17" s="66"/>
    </row>
    <row r="18" spans="2:12" ht="39" customHeight="1" x14ac:dyDescent="0.2">
      <c r="B18" s="59" t="s">
        <v>190</v>
      </c>
      <c r="C18" s="60"/>
      <c r="D18" s="60"/>
      <c r="E18" s="60"/>
      <c r="F18" s="60"/>
      <c r="G18" s="60"/>
      <c r="H18" s="64" t="s">
        <v>191</v>
      </c>
      <c r="I18" s="65" t="s">
        <v>23</v>
      </c>
      <c r="J18" s="66"/>
      <c r="K18" s="65" t="s">
        <v>23</v>
      </c>
      <c r="L18" s="66"/>
    </row>
    <row r="19" spans="2:12" ht="39" customHeight="1" x14ac:dyDescent="0.2">
      <c r="B19" s="59" t="s">
        <v>192</v>
      </c>
      <c r="C19" s="60"/>
      <c r="D19" s="60"/>
      <c r="E19" s="60"/>
      <c r="F19" s="60"/>
      <c r="G19" s="60"/>
      <c r="H19" s="64" t="s">
        <v>193</v>
      </c>
      <c r="I19" s="65" t="s">
        <v>23</v>
      </c>
      <c r="J19" s="66"/>
      <c r="K19" s="65" t="s">
        <v>23</v>
      </c>
      <c r="L19" s="66"/>
    </row>
    <row r="20" spans="2:12" ht="26.25" customHeight="1" x14ac:dyDescent="0.2">
      <c r="B20" s="61" t="s">
        <v>194</v>
      </c>
      <c r="C20" s="63"/>
      <c r="D20" s="63"/>
      <c r="E20" s="63"/>
      <c r="F20" s="63"/>
      <c r="G20" s="62"/>
      <c r="H20" s="92" t="s">
        <v>195</v>
      </c>
      <c r="I20" s="65"/>
      <c r="J20" s="66"/>
      <c r="K20" s="65"/>
      <c r="L20" s="66"/>
    </row>
    <row r="21" spans="2:12" ht="50.25" customHeight="1" x14ac:dyDescent="0.2">
      <c r="B21" s="59" t="s">
        <v>196</v>
      </c>
      <c r="C21" s="60"/>
      <c r="D21" s="60"/>
      <c r="E21" s="60"/>
      <c r="F21" s="60"/>
      <c r="G21" s="60"/>
      <c r="H21" s="64" t="s">
        <v>197</v>
      </c>
      <c r="I21" s="65" t="s">
        <v>23</v>
      </c>
      <c r="J21" s="66"/>
      <c r="K21" s="65" t="s">
        <v>23</v>
      </c>
      <c r="L21" s="66"/>
    </row>
    <row r="22" spans="2:12" ht="28.5" customHeight="1" x14ac:dyDescent="0.2">
      <c r="B22" s="59" t="s">
        <v>198</v>
      </c>
      <c r="C22" s="60"/>
      <c r="D22" s="60"/>
      <c r="E22" s="60"/>
      <c r="F22" s="60"/>
      <c r="G22" s="60"/>
      <c r="H22" s="64" t="s">
        <v>199</v>
      </c>
      <c r="I22" s="65" t="s">
        <v>23</v>
      </c>
      <c r="J22" s="66"/>
      <c r="K22" s="65" t="s">
        <v>23</v>
      </c>
      <c r="L22" s="66"/>
    </row>
    <row r="23" spans="2:12" ht="30.75" customHeight="1" x14ac:dyDescent="0.2">
      <c r="B23" s="59" t="s">
        <v>200</v>
      </c>
      <c r="C23" s="60"/>
      <c r="D23" s="60"/>
      <c r="E23" s="60"/>
      <c r="F23" s="60"/>
      <c r="G23" s="60"/>
      <c r="H23" s="64" t="s">
        <v>201</v>
      </c>
      <c r="I23" s="65" t="s">
        <v>23</v>
      </c>
      <c r="J23" s="66"/>
      <c r="K23" s="65" t="s">
        <v>23</v>
      </c>
      <c r="L23" s="66"/>
    </row>
    <row r="24" spans="2:12" ht="27.75" customHeight="1" x14ac:dyDescent="0.2">
      <c r="B24" s="59" t="s">
        <v>202</v>
      </c>
      <c r="C24" s="60"/>
      <c r="D24" s="60"/>
      <c r="E24" s="60"/>
      <c r="F24" s="60"/>
      <c r="G24" s="60"/>
      <c r="H24" s="64" t="s">
        <v>203</v>
      </c>
      <c r="I24" s="65" t="s">
        <v>23</v>
      </c>
      <c r="J24" s="66"/>
      <c r="K24" s="65" t="s">
        <v>23</v>
      </c>
      <c r="L24" s="66"/>
    </row>
    <row r="25" spans="2:12" ht="27" customHeight="1" x14ac:dyDescent="0.2">
      <c r="B25" s="61" t="s">
        <v>204</v>
      </c>
      <c r="C25" s="63"/>
      <c r="D25" s="63"/>
      <c r="E25" s="63"/>
      <c r="F25" s="63"/>
      <c r="G25" s="63"/>
      <c r="H25" s="64" t="s">
        <v>205</v>
      </c>
      <c r="I25" s="65">
        <v>9450</v>
      </c>
      <c r="J25" s="66"/>
      <c r="K25" s="67">
        <v>9450</v>
      </c>
      <c r="L25" s="68"/>
    </row>
    <row r="26" spans="2:12" ht="28.5" customHeight="1" x14ac:dyDescent="0.2">
      <c r="B26" s="75" t="s">
        <v>206</v>
      </c>
      <c r="C26" s="77"/>
      <c r="D26" s="77"/>
      <c r="E26" s="77"/>
      <c r="F26" s="77"/>
      <c r="G26" s="76"/>
      <c r="H26" s="79" t="s">
        <v>207</v>
      </c>
      <c r="I26" s="65">
        <v>188808</v>
      </c>
      <c r="J26" s="66"/>
      <c r="K26" s="67">
        <v>188808</v>
      </c>
      <c r="L26" s="68"/>
    </row>
    <row r="27" spans="2:12" ht="75" customHeight="1" x14ac:dyDescent="0.2">
      <c r="B27" s="61" t="s">
        <v>208</v>
      </c>
      <c r="C27" s="63"/>
      <c r="D27" s="63"/>
      <c r="E27" s="63"/>
      <c r="F27" s="63"/>
      <c r="G27" s="63"/>
      <c r="H27" s="64" t="s">
        <v>209</v>
      </c>
      <c r="I27" s="80">
        <f>Таблица4!I6+Таблица4!I12+Таблица4!I13+Таблица4!I15+Таблица4!I17+Таблица4!I18+Таблица4!I21</f>
        <v>3218344.9000000004</v>
      </c>
      <c r="J27" s="81"/>
      <c r="K27" s="80">
        <f>Таблица4!K6+Таблица4!K12+Таблица4!K13+Таблица4!K15+Таблица4!K17+Таблица4!K18+Таблица4!K21</f>
        <v>3173469.1</v>
      </c>
      <c r="L27" s="81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B1" sqref="B1"/>
    </sheetView>
  </sheetViews>
  <sheetFormatPr defaultColWidth="9.33203125" defaultRowHeight="11.25" customHeight="1" x14ac:dyDescent="0.2"/>
  <cols>
    <col min="1" max="1" width="1.5" bestFit="1" customWidth="1"/>
    <col min="2" max="6" width="10.33203125" bestFit="1" customWidth="1"/>
    <col min="7" max="7" width="12.83203125" bestFit="1" customWidth="1"/>
    <col min="8" max="8" width="8.33203125" bestFit="1" customWidth="1"/>
    <col min="9" max="9" width="9" bestFit="1" customWidth="1"/>
    <col min="10" max="10" width="10.33203125" bestFit="1" customWidth="1"/>
    <col min="11" max="11" width="12.1640625" customWidth="1"/>
    <col min="12" max="12" width="10.33203125" bestFit="1" customWidth="1"/>
    <col min="13" max="13" width="12.33203125" customWidth="1"/>
    <col min="14" max="14" width="11.83203125" customWidth="1"/>
    <col min="15" max="15" width="12.1640625" customWidth="1"/>
    <col min="16" max="16" width="11.1640625" customWidth="1"/>
    <col min="17" max="17" width="10.6640625" customWidth="1"/>
  </cols>
  <sheetData>
    <row r="2" spans="2:13" ht="71.25" customHeight="1" x14ac:dyDescent="0.2">
      <c r="B2" s="94" t="s">
        <v>61</v>
      </c>
      <c r="C2" s="95"/>
      <c r="D2" s="95"/>
      <c r="E2" s="95"/>
      <c r="F2" s="95"/>
      <c r="G2" s="95"/>
      <c r="H2" s="32" t="s">
        <v>62</v>
      </c>
      <c r="I2" s="96" t="s">
        <v>113</v>
      </c>
      <c r="J2" s="97"/>
      <c r="K2" s="96" t="s">
        <v>64</v>
      </c>
      <c r="L2" s="98"/>
    </row>
    <row r="3" spans="2:13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3" ht="54.75" customHeight="1" x14ac:dyDescent="0.2">
      <c r="B4" s="59" t="s">
        <v>210</v>
      </c>
      <c r="C4" s="60"/>
      <c r="D4" s="60"/>
      <c r="E4" s="60"/>
      <c r="F4" s="60"/>
      <c r="G4" s="60"/>
      <c r="H4" s="64" t="s">
        <v>211</v>
      </c>
      <c r="I4" s="65">
        <f>I6+I12+I13+I15+I17+I21</f>
        <v>3087594.2</v>
      </c>
      <c r="J4" s="66"/>
      <c r="K4" s="65">
        <f>K6+K12+K13+K15+K17+K21</f>
        <v>3110361</v>
      </c>
      <c r="L4" s="66"/>
    </row>
    <row r="5" spans="2:13" ht="28.5" customHeight="1" x14ac:dyDescent="0.2">
      <c r="B5" s="59" t="s">
        <v>212</v>
      </c>
      <c r="C5" s="60"/>
      <c r="D5" s="60"/>
      <c r="E5" s="60"/>
      <c r="F5" s="60"/>
      <c r="G5" s="60"/>
      <c r="H5" s="64" t="s">
        <v>213</v>
      </c>
      <c r="I5" s="65" t="s">
        <v>23</v>
      </c>
      <c r="J5" s="66"/>
      <c r="K5" s="65" t="s">
        <v>23</v>
      </c>
      <c r="L5" s="66"/>
    </row>
    <row r="6" spans="2:13" ht="28.5" customHeight="1" x14ac:dyDescent="0.2">
      <c r="B6" s="59" t="s">
        <v>214</v>
      </c>
      <c r="C6" s="60"/>
      <c r="D6" s="60"/>
      <c r="E6" s="60"/>
      <c r="F6" s="60"/>
      <c r="G6" s="60"/>
      <c r="H6" s="64" t="s">
        <v>215</v>
      </c>
      <c r="I6" s="65">
        <v>282470.8</v>
      </c>
      <c r="J6" s="66"/>
      <c r="K6" s="67">
        <v>282470.8</v>
      </c>
      <c r="L6" s="68"/>
    </row>
    <row r="7" spans="2:13" ht="30.75" customHeight="1" x14ac:dyDescent="0.2">
      <c r="B7" s="59" t="s">
        <v>216</v>
      </c>
      <c r="C7" s="60"/>
      <c r="D7" s="60"/>
      <c r="E7" s="60"/>
      <c r="F7" s="60"/>
      <c r="G7" s="60"/>
      <c r="H7" s="64" t="s">
        <v>217</v>
      </c>
      <c r="I7" s="65">
        <v>0</v>
      </c>
      <c r="J7" s="66"/>
      <c r="K7" s="67">
        <v>0</v>
      </c>
      <c r="L7" s="68"/>
    </row>
    <row r="8" spans="2:13" ht="45.75" customHeight="1" x14ac:dyDescent="0.2">
      <c r="B8" s="59" t="s">
        <v>218</v>
      </c>
      <c r="C8" s="60"/>
      <c r="D8" s="60"/>
      <c r="E8" s="60"/>
      <c r="F8" s="60"/>
      <c r="G8" s="60"/>
      <c r="H8" s="64" t="s">
        <v>219</v>
      </c>
      <c r="I8" s="65">
        <v>0</v>
      </c>
      <c r="J8" s="66"/>
      <c r="K8" s="67">
        <v>0</v>
      </c>
      <c r="L8" s="68"/>
    </row>
    <row r="9" spans="2:13" ht="29.25" customHeight="1" x14ac:dyDescent="0.2">
      <c r="B9" s="59" t="s">
        <v>220</v>
      </c>
      <c r="C9" s="60"/>
      <c r="D9" s="60"/>
      <c r="E9" s="60"/>
      <c r="F9" s="60"/>
      <c r="G9" s="60"/>
      <c r="H9" s="64" t="s">
        <v>221</v>
      </c>
      <c r="I9" s="65">
        <v>0</v>
      </c>
      <c r="J9" s="66"/>
      <c r="K9" s="67">
        <v>0</v>
      </c>
      <c r="L9" s="68"/>
    </row>
    <row r="10" spans="2:13" ht="68.25" customHeight="1" x14ac:dyDescent="0.2">
      <c r="B10" s="59" t="s">
        <v>222</v>
      </c>
      <c r="C10" s="60"/>
      <c r="D10" s="60"/>
      <c r="E10" s="60"/>
      <c r="F10" s="60"/>
      <c r="G10" s="60"/>
      <c r="H10" s="64" t="s">
        <v>223</v>
      </c>
      <c r="I10" s="65">
        <v>0</v>
      </c>
      <c r="J10" s="66"/>
      <c r="K10" s="67">
        <v>0</v>
      </c>
      <c r="L10" s="68"/>
    </row>
    <row r="11" spans="2:13" ht="27.75" customHeight="1" x14ac:dyDescent="0.2">
      <c r="B11" s="59" t="s">
        <v>224</v>
      </c>
      <c r="C11" s="60"/>
      <c r="D11" s="60"/>
      <c r="E11" s="60"/>
      <c r="F11" s="60"/>
      <c r="G11" s="60"/>
      <c r="H11" s="64" t="s">
        <v>225</v>
      </c>
      <c r="I11" s="65" t="s">
        <v>23</v>
      </c>
      <c r="J11" s="66"/>
      <c r="K11" s="67" t="s">
        <v>23</v>
      </c>
      <c r="L11" s="68"/>
    </row>
    <row r="12" spans="2:13" ht="30" customHeight="1" x14ac:dyDescent="0.2">
      <c r="B12" s="59" t="s">
        <v>226</v>
      </c>
      <c r="C12" s="60"/>
      <c r="D12" s="60"/>
      <c r="E12" s="60"/>
      <c r="F12" s="60"/>
      <c r="G12" s="60"/>
      <c r="H12" s="64" t="s">
        <v>227</v>
      </c>
      <c r="I12" s="65">
        <v>91240</v>
      </c>
      <c r="J12" s="66"/>
      <c r="K12" s="67">
        <v>74703.5</v>
      </c>
      <c r="L12" s="68"/>
    </row>
    <row r="13" spans="2:13" ht="30" customHeight="1" x14ac:dyDescent="0.2">
      <c r="B13" s="59" t="s">
        <v>228</v>
      </c>
      <c r="C13" s="60"/>
      <c r="D13" s="60"/>
      <c r="E13" s="60"/>
      <c r="F13" s="60"/>
      <c r="G13" s="60"/>
      <c r="H13" s="64" t="s">
        <v>229</v>
      </c>
      <c r="I13" s="65">
        <v>2202561.1</v>
      </c>
      <c r="J13" s="66"/>
      <c r="K13" s="67">
        <v>2218124.2000000002</v>
      </c>
      <c r="L13" s="68"/>
      <c r="M13" s="93"/>
    </row>
    <row r="14" spans="2:13" ht="25.5" customHeight="1" x14ac:dyDescent="0.2">
      <c r="B14" s="59" t="s">
        <v>230</v>
      </c>
      <c r="C14" s="60"/>
      <c r="D14" s="60"/>
      <c r="E14" s="60"/>
      <c r="F14" s="60"/>
      <c r="G14" s="60"/>
      <c r="H14" s="64" t="s">
        <v>231</v>
      </c>
      <c r="I14" s="65" t="s">
        <v>23</v>
      </c>
      <c r="J14" s="66"/>
      <c r="K14" s="67" t="s">
        <v>23</v>
      </c>
      <c r="L14" s="68"/>
    </row>
    <row r="15" spans="2:13" ht="43.5" customHeight="1" x14ac:dyDescent="0.2">
      <c r="B15" s="59" t="s">
        <v>232</v>
      </c>
      <c r="C15" s="60"/>
      <c r="D15" s="60"/>
      <c r="E15" s="60"/>
      <c r="F15" s="60"/>
      <c r="G15" s="60"/>
      <c r="H15" s="64" t="s">
        <v>233</v>
      </c>
      <c r="I15" s="65">
        <v>138434.70000000001</v>
      </c>
      <c r="J15" s="66"/>
      <c r="K15" s="67">
        <v>145946.29999999999</v>
      </c>
      <c r="L15" s="68"/>
    </row>
    <row r="16" spans="2:13" ht="27.75" customHeight="1" x14ac:dyDescent="0.2">
      <c r="B16" s="59" t="s">
        <v>234</v>
      </c>
      <c r="C16" s="60"/>
      <c r="D16" s="60"/>
      <c r="E16" s="60"/>
      <c r="F16" s="60"/>
      <c r="G16" s="60"/>
      <c r="H16" s="64" t="s">
        <v>235</v>
      </c>
      <c r="I16" s="65"/>
      <c r="J16" s="66"/>
      <c r="K16" s="67"/>
      <c r="L16" s="68"/>
    </row>
    <row r="17" spans="2:14" ht="30" customHeight="1" x14ac:dyDescent="0.2">
      <c r="B17" s="59" t="s">
        <v>236</v>
      </c>
      <c r="C17" s="60"/>
      <c r="D17" s="60"/>
      <c r="E17" s="60"/>
      <c r="F17" s="60"/>
      <c r="G17" s="60"/>
      <c r="H17" s="64" t="s">
        <v>237</v>
      </c>
      <c r="I17" s="65">
        <v>19974.900000000001</v>
      </c>
      <c r="J17" s="66"/>
      <c r="K17" s="67">
        <v>19444.5</v>
      </c>
      <c r="L17" s="68"/>
    </row>
    <row r="18" spans="2:14" ht="35.25" customHeight="1" x14ac:dyDescent="0.2">
      <c r="B18" s="59" t="s">
        <v>238</v>
      </c>
      <c r="C18" s="60"/>
      <c r="D18" s="60"/>
      <c r="E18" s="60"/>
      <c r="F18" s="60"/>
      <c r="G18" s="60"/>
      <c r="H18" s="64" t="s">
        <v>239</v>
      </c>
      <c r="I18" s="65">
        <v>130750.7</v>
      </c>
      <c r="J18" s="66"/>
      <c r="K18" s="67">
        <v>63108.1</v>
      </c>
      <c r="L18" s="68"/>
    </row>
    <row r="19" spans="2:14" ht="30" customHeight="1" x14ac:dyDescent="0.2">
      <c r="B19" s="59" t="s">
        <v>240</v>
      </c>
      <c r="C19" s="60"/>
      <c r="D19" s="60"/>
      <c r="E19" s="60"/>
      <c r="F19" s="60"/>
      <c r="G19" s="60"/>
      <c r="H19" s="64" t="s">
        <v>241</v>
      </c>
      <c r="I19" s="65" t="s">
        <v>23</v>
      </c>
      <c r="J19" s="66"/>
      <c r="K19" s="67" t="s">
        <v>23</v>
      </c>
      <c r="L19" s="68"/>
    </row>
    <row r="20" spans="2:14" ht="30.75" customHeight="1" x14ac:dyDescent="0.2">
      <c r="B20" s="59" t="s">
        <v>242</v>
      </c>
      <c r="C20" s="60"/>
      <c r="D20" s="60"/>
      <c r="E20" s="60"/>
      <c r="F20" s="60"/>
      <c r="G20" s="60"/>
      <c r="H20" s="64" t="s">
        <v>243</v>
      </c>
      <c r="I20" s="65" t="s">
        <v>23</v>
      </c>
      <c r="J20" s="66"/>
      <c r="K20" s="67" t="s">
        <v>23</v>
      </c>
      <c r="L20" s="68"/>
    </row>
    <row r="21" spans="2:14" ht="34.5" customHeight="1" x14ac:dyDescent="0.2">
      <c r="B21" s="61" t="s">
        <v>244</v>
      </c>
      <c r="C21" s="63"/>
      <c r="D21" s="63"/>
      <c r="E21" s="63"/>
      <c r="F21" s="63"/>
      <c r="G21" s="62"/>
      <c r="H21" s="92" t="s">
        <v>245</v>
      </c>
      <c r="I21" s="65">
        <v>352912.7</v>
      </c>
      <c r="J21" s="66"/>
      <c r="K21" s="67">
        <v>369671.7</v>
      </c>
      <c r="L21" s="68"/>
    </row>
    <row r="22" spans="2:14" ht="32.25" customHeight="1" x14ac:dyDescent="0.2">
      <c r="B22" s="61" t="s">
        <v>246</v>
      </c>
      <c r="C22" s="63"/>
      <c r="D22" s="63"/>
      <c r="E22" s="63"/>
      <c r="F22" s="63"/>
      <c r="G22" s="63"/>
      <c r="H22" s="64" t="s">
        <v>247</v>
      </c>
      <c r="I22" s="65">
        <f>Таблица3!I15+Таблица3!I27</f>
        <v>3416602.9000000004</v>
      </c>
      <c r="J22" s="66"/>
      <c r="K22" s="65">
        <f>Таблица3!K15+Таблица3!K27</f>
        <v>3371727.1</v>
      </c>
      <c r="L22" s="66"/>
      <c r="M22" s="93"/>
    </row>
    <row r="23" spans="2:14" ht="28.5" customHeight="1" x14ac:dyDescent="0.2">
      <c r="B23" s="88" t="s">
        <v>248</v>
      </c>
      <c r="C23" s="90"/>
      <c r="D23" s="90"/>
      <c r="E23" s="90"/>
      <c r="F23" s="90"/>
      <c r="G23" s="90"/>
      <c r="H23" s="91">
        <v>780</v>
      </c>
      <c r="I23" s="80">
        <f>Таблица3!I13+Таблица4!I22</f>
        <v>4783718.6000000006</v>
      </c>
      <c r="J23" s="81"/>
      <c r="K23" s="80">
        <f>Таблица3!K13+Таблица4!K22</f>
        <v>4742442.2</v>
      </c>
      <c r="L23" s="81"/>
      <c r="N23" s="93"/>
    </row>
    <row r="25" spans="2:14" ht="11.25" customHeight="1" x14ac:dyDescent="0.2">
      <c r="K25" s="93">
        <f>K23-Таблица2!J28</f>
        <v>0</v>
      </c>
    </row>
  </sheetData>
  <mergeCells count="66">
    <mergeCell ref="B22:G22"/>
    <mergeCell ref="I22:J22"/>
    <mergeCell ref="K22:L22"/>
    <mergeCell ref="B23:G23"/>
    <mergeCell ref="I23:J23"/>
    <mergeCell ref="K23:L23"/>
    <mergeCell ref="B20:G20"/>
    <mergeCell ref="I20:J20"/>
    <mergeCell ref="K20:L20"/>
    <mergeCell ref="B21:G21"/>
    <mergeCell ref="I21:J21"/>
    <mergeCell ref="K21:L21"/>
    <mergeCell ref="B18:G18"/>
    <mergeCell ref="I18:J18"/>
    <mergeCell ref="K18:L18"/>
    <mergeCell ref="B19:G19"/>
    <mergeCell ref="I19:J19"/>
    <mergeCell ref="K19:L19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5:G15"/>
    <mergeCell ref="I15:J15"/>
    <mergeCell ref="K15:L15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4" t="s">
        <v>61</v>
      </c>
      <c r="B12" s="95"/>
      <c r="C12" s="95"/>
      <c r="D12" s="95"/>
      <c r="E12" s="95"/>
      <c r="F12" s="95"/>
      <c r="G12" s="32" t="s">
        <v>62</v>
      </c>
      <c r="H12" s="96" t="s">
        <v>113</v>
      </c>
      <c r="I12" s="97"/>
      <c r="J12" s="96" t="s">
        <v>64</v>
      </c>
      <c r="K12" s="98"/>
    </row>
    <row r="13" spans="1:11" ht="23.25" customHeight="1" x14ac:dyDescent="0.2">
      <c r="A13" s="59" t="s">
        <v>255</v>
      </c>
      <c r="B13" s="60"/>
      <c r="C13" s="60"/>
      <c r="D13" s="60"/>
      <c r="E13" s="60"/>
      <c r="F13" s="60"/>
      <c r="G13" s="111" t="s">
        <v>256</v>
      </c>
      <c r="H13" s="65" t="s">
        <v>23</v>
      </c>
      <c r="I13" s="66"/>
      <c r="J13" s="65" t="s">
        <v>23</v>
      </c>
      <c r="K13" s="66"/>
    </row>
    <row r="14" spans="1:11" ht="45.75" customHeight="1" x14ac:dyDescent="0.2">
      <c r="A14" s="59" t="s">
        <v>257</v>
      </c>
      <c r="B14" s="60"/>
      <c r="C14" s="60"/>
      <c r="D14" s="60"/>
      <c r="E14" s="60"/>
      <c r="F14" s="60"/>
      <c r="G14" s="111" t="s">
        <v>258</v>
      </c>
      <c r="H14" s="65" t="s">
        <v>23</v>
      </c>
      <c r="I14" s="66"/>
      <c r="J14" s="65" t="s">
        <v>23</v>
      </c>
      <c r="K14" s="66"/>
    </row>
    <row r="15" spans="1:11" ht="27" customHeight="1" x14ac:dyDescent="0.2">
      <c r="A15" s="59" t="s">
        <v>259</v>
      </c>
      <c r="B15" s="60"/>
      <c r="C15" s="60"/>
      <c r="D15" s="60"/>
      <c r="E15" s="60"/>
      <c r="F15" s="60"/>
      <c r="G15" s="111" t="s">
        <v>260</v>
      </c>
      <c r="H15" s="65" t="s">
        <v>23</v>
      </c>
      <c r="I15" s="66"/>
      <c r="J15" s="65" t="s">
        <v>23</v>
      </c>
      <c r="K15" s="66"/>
    </row>
    <row r="16" spans="1:11" ht="24" customHeight="1" x14ac:dyDescent="0.2">
      <c r="A16" s="59" t="s">
        <v>261</v>
      </c>
      <c r="B16" s="60"/>
      <c r="C16" s="60"/>
      <c r="D16" s="60"/>
      <c r="E16" s="60"/>
      <c r="F16" s="60"/>
      <c r="G16" s="111" t="s">
        <v>262</v>
      </c>
      <c r="H16" s="65" t="s">
        <v>23</v>
      </c>
      <c r="I16" s="66"/>
      <c r="J16" s="65" t="s">
        <v>23</v>
      </c>
      <c r="K16" s="66"/>
    </row>
    <row r="17" spans="1:11" ht="26.25" customHeight="1" x14ac:dyDescent="0.2">
      <c r="A17" s="59" t="s">
        <v>263</v>
      </c>
      <c r="B17" s="60"/>
      <c r="C17" s="60"/>
      <c r="D17" s="60"/>
      <c r="E17" s="60"/>
      <c r="F17" s="60"/>
      <c r="G17" s="111" t="s">
        <v>264</v>
      </c>
      <c r="H17" s="65" t="s">
        <v>23</v>
      </c>
      <c r="I17" s="66"/>
      <c r="J17" s="65" t="s">
        <v>23</v>
      </c>
      <c r="K17" s="66"/>
    </row>
    <row r="18" spans="1:11" ht="27.75" customHeight="1" x14ac:dyDescent="0.2">
      <c r="A18" s="59" t="s">
        <v>265</v>
      </c>
      <c r="B18" s="60"/>
      <c r="C18" s="60"/>
      <c r="D18" s="60"/>
      <c r="E18" s="60"/>
      <c r="F18" s="60"/>
      <c r="G18" s="111" t="s">
        <v>266</v>
      </c>
      <c r="H18" s="65" t="s">
        <v>23</v>
      </c>
      <c r="I18" s="66"/>
      <c r="J18" s="65" t="s">
        <v>23</v>
      </c>
      <c r="K18" s="66"/>
    </row>
    <row r="19" spans="1:11" ht="57" customHeight="1" x14ac:dyDescent="0.2">
      <c r="A19" s="59" t="s">
        <v>267</v>
      </c>
      <c r="B19" s="60"/>
      <c r="C19" s="60"/>
      <c r="D19" s="60"/>
      <c r="E19" s="60"/>
      <c r="F19" s="60"/>
      <c r="G19" s="111" t="s">
        <v>268</v>
      </c>
      <c r="H19" s="65" t="s">
        <v>23</v>
      </c>
      <c r="I19" s="66"/>
      <c r="J19" s="65" t="s">
        <v>23</v>
      </c>
      <c r="K19" s="66"/>
    </row>
    <row r="20" spans="1:11" ht="24" customHeight="1" x14ac:dyDescent="0.2">
      <c r="A20" s="59" t="s">
        <v>269</v>
      </c>
      <c r="B20" s="60"/>
      <c r="C20" s="60"/>
      <c r="D20" s="60"/>
      <c r="E20" s="60"/>
      <c r="F20" s="60"/>
      <c r="G20" s="111" t="s">
        <v>270</v>
      </c>
      <c r="H20" s="65" t="s">
        <v>23</v>
      </c>
      <c r="I20" s="66"/>
      <c r="J20" s="65" t="s">
        <v>23</v>
      </c>
      <c r="K20" s="66"/>
    </row>
    <row r="21" spans="1:11" ht="23.25" customHeight="1" x14ac:dyDescent="0.2">
      <c r="A21" s="59" t="s">
        <v>271</v>
      </c>
      <c r="B21" s="60"/>
      <c r="C21" s="60"/>
      <c r="D21" s="60"/>
      <c r="E21" s="60"/>
      <c r="F21" s="60"/>
      <c r="G21" s="111" t="s">
        <v>272</v>
      </c>
      <c r="H21" s="65" t="s">
        <v>23</v>
      </c>
      <c r="I21" s="66"/>
      <c r="J21" s="65" t="s">
        <v>23</v>
      </c>
      <c r="K21" s="66"/>
    </row>
    <row r="22" spans="1:11" ht="47.25" customHeight="1" x14ac:dyDescent="0.2">
      <c r="A22" s="59" t="s">
        <v>273</v>
      </c>
      <c r="B22" s="60"/>
      <c r="C22" s="60"/>
      <c r="D22" s="60"/>
      <c r="E22" s="60"/>
      <c r="F22" s="60"/>
      <c r="G22" s="111" t="s">
        <v>274</v>
      </c>
      <c r="H22" s="65" t="s">
        <v>23</v>
      </c>
      <c r="I22" s="66"/>
      <c r="J22" s="65" t="s">
        <v>23</v>
      </c>
      <c r="K22" s="66"/>
    </row>
    <row r="23" spans="1:11" ht="23.25" customHeight="1" x14ac:dyDescent="0.2">
      <c r="A23" s="59" t="s">
        <v>275</v>
      </c>
      <c r="B23" s="60"/>
      <c r="C23" s="60"/>
      <c r="D23" s="60"/>
      <c r="E23" s="60"/>
      <c r="F23" s="60"/>
      <c r="G23" s="111" t="s">
        <v>276</v>
      </c>
      <c r="H23" s="65" t="s">
        <v>23</v>
      </c>
      <c r="I23" s="66"/>
      <c r="J23" s="65" t="s">
        <v>23</v>
      </c>
      <c r="K23" s="66"/>
    </row>
    <row r="24" spans="1:11" ht="48" customHeight="1" x14ac:dyDescent="0.2">
      <c r="A24" s="59" t="s">
        <v>277</v>
      </c>
      <c r="B24" s="60"/>
      <c r="C24" s="60"/>
      <c r="D24" s="60"/>
      <c r="E24" s="60"/>
      <c r="F24" s="60"/>
      <c r="G24" s="111" t="s">
        <v>278</v>
      </c>
      <c r="H24" s="65" t="s">
        <v>23</v>
      </c>
      <c r="I24" s="66"/>
      <c r="J24" s="65" t="s">
        <v>23</v>
      </c>
      <c r="K24" s="66"/>
    </row>
    <row r="25" spans="1:11" ht="24.75" customHeight="1" x14ac:dyDescent="0.2">
      <c r="A25" s="59" t="s">
        <v>279</v>
      </c>
      <c r="B25" s="60"/>
      <c r="C25" s="60"/>
      <c r="D25" s="60"/>
      <c r="E25" s="60"/>
      <c r="F25" s="60"/>
      <c r="G25" s="111" t="s">
        <v>280</v>
      </c>
      <c r="H25" s="65" t="s">
        <v>23</v>
      </c>
      <c r="I25" s="66"/>
      <c r="J25" s="65" t="s">
        <v>23</v>
      </c>
      <c r="K25" s="66"/>
    </row>
    <row r="26" spans="1:11" ht="34.5" customHeight="1" x14ac:dyDescent="0.2">
      <c r="A26" s="61" t="s">
        <v>281</v>
      </c>
      <c r="B26" s="63"/>
      <c r="C26" s="63"/>
      <c r="D26" s="63"/>
      <c r="E26" s="63"/>
      <c r="F26" s="63"/>
      <c r="G26" s="111" t="s">
        <v>282</v>
      </c>
      <c r="H26" s="65">
        <v>2153.3000000000002</v>
      </c>
      <c r="I26" s="66"/>
      <c r="J26" s="65">
        <v>2153.3000000000002</v>
      </c>
      <c r="K26" s="66"/>
    </row>
    <row r="29" spans="1:11" ht="12.75" customHeight="1" x14ac:dyDescent="0.2">
      <c r="A29" s="112" t="s">
        <v>283</v>
      </c>
      <c r="B29" s="112"/>
      <c r="C29" s="113" t="s">
        <v>284</v>
      </c>
      <c r="D29" s="113"/>
      <c r="E29" s="113"/>
      <c r="G29" s="112" t="s">
        <v>285</v>
      </c>
      <c r="H29" s="112"/>
      <c r="I29" s="114" t="s">
        <v>286</v>
      </c>
      <c r="J29" s="114"/>
      <c r="K29" s="114"/>
    </row>
    <row r="30" spans="1:11" ht="12.75" customHeight="1" x14ac:dyDescent="0.2">
      <c r="A30" s="115"/>
      <c r="B30" s="115"/>
      <c r="C30" s="115"/>
      <c r="D30" s="115"/>
      <c r="G30" s="115"/>
      <c r="H30" s="115"/>
      <c r="I30" s="115"/>
      <c r="J30" s="115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196850393700787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2016-05-24T04:48:00Z</cp:lastPrinted>
  <dcterms:created xsi:type="dcterms:W3CDTF">2016-12-20T16:41:10Z</dcterms:created>
  <dcterms:modified xsi:type="dcterms:W3CDTF">2016-12-20T16:41:11Z</dcterms:modified>
</cp:coreProperties>
</file>